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tabRatio="621" activeTab="2"/>
  </bookViews>
  <sheets>
    <sheet name="№_12 (1) ред.08.06.2020" sheetId="1" r:id="rId1"/>
    <sheet name="№_12(2)" sheetId="2" r:id="rId2"/>
    <sheet name="№_12(3)" sheetId="3" r:id="rId3"/>
    <sheet name="№_15 (ред.2017)" sheetId="4" state="hidden" r:id="rId4"/>
    <sheet name="Лист1" sheetId="5" r:id="rId5"/>
    <sheet name="Лист5" sheetId="6" r:id="rId6"/>
  </sheets>
  <definedNames>
    <definedName name="_xlnm.Print_Titles" localSheetId="2">'№_12(3)'!$2:$6</definedName>
    <definedName name="_xlnm.Print_Area" localSheetId="2">'№_12(3)'!$A$1:$S$55</definedName>
  </definedNames>
  <calcPr fullCalcOnLoad="1" refMode="R1C1"/>
</workbook>
</file>

<file path=xl/sharedStrings.xml><?xml version="1.0" encoding="utf-8"?>
<sst xmlns="http://schemas.openxmlformats.org/spreadsheetml/2006/main" count="171" uniqueCount="157">
  <si>
    <t>Утверждена</t>
  </si>
  <si>
    <t>Виды расходов</t>
  </si>
  <si>
    <t>Расходы на связь</t>
  </si>
  <si>
    <t>Транспортные расходы</t>
  </si>
  <si>
    <t>Командировочные расходы</t>
  </si>
  <si>
    <t>Другие расходы, связанные с подготовкой и проведением выборов (референдума)</t>
  </si>
  <si>
    <t>Всего расходов</t>
  </si>
  <si>
    <t>Канцелярские расходы</t>
  </si>
  <si>
    <t xml:space="preserve">Вид выборов (референдума) </t>
  </si>
  <si>
    <t>постановлением (решением)</t>
  </si>
  <si>
    <t>Наименование показателя</t>
  </si>
  <si>
    <t>Код строки</t>
  </si>
  <si>
    <t>Численность граждан, привлекавшихся в период выборов (референдума) к работе в комиссии, чел.</t>
  </si>
  <si>
    <t>в том числе: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</si>
  <si>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</si>
  <si>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</si>
  <si>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</si>
  <si>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</si>
  <si>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</si>
  <si>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</si>
  <si>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</si>
  <si>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</si>
  <si>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</si>
  <si>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Всего</t>
  </si>
  <si>
    <t>100</t>
  </si>
  <si>
    <t>Председатель</t>
  </si>
  <si>
    <t>091</t>
  </si>
  <si>
    <t>092</t>
  </si>
  <si>
    <t>093</t>
  </si>
  <si>
    <t>094</t>
  </si>
  <si>
    <t>130</t>
  </si>
  <si>
    <t>131</t>
  </si>
  <si>
    <t>Израсходовано средств местного бюджета на подготовку и проведение выборов (референдума), всего</t>
  </si>
  <si>
    <t>Выделено средств местного бюджета на подготовку и проведение выборов (референдума)</t>
  </si>
  <si>
    <t>Наименование избирательной
комиссии</t>
  </si>
  <si>
    <t>(наименование избирательной комиссии,</t>
  </si>
  <si>
    <t xml:space="preserve">Численность избирателей (участников референдума) на территории муниципального образования, чел. </t>
  </si>
  <si>
    <t>от «______» ________________20___ г. № ______________</t>
  </si>
  <si>
    <t>Сумма,
рублей</t>
  </si>
  <si>
    <t>Компенсация</t>
  </si>
  <si>
    <t>Дополнительная оплата труда (вознаграждение)</t>
  </si>
  <si>
    <t>Начисления на дополнительную оплату труда (вознаграждение)</t>
  </si>
  <si>
    <r>
      <t xml:space="preserve">Расходы на </t>
    </r>
    <r>
      <rPr>
        <sz val="13"/>
        <rFont val="Times New Roman"/>
        <family val="1"/>
      </rPr>
      <t>изготовление</t>
    </r>
    <r>
      <rPr>
        <sz val="13"/>
        <rFont val="Times New Roman"/>
        <family val="1"/>
      </rPr>
      <t xml:space="preserve"> печатной продукции </t>
    </r>
  </si>
  <si>
    <t>Расходы на приобретение оборудования, других материальных ценностей (материальных запасов)</t>
  </si>
  <si>
    <t>для сборки, разборки технологического оборудования</t>
  </si>
  <si>
    <t xml:space="preserve"> организующей выборы, комиссии референдума, окружной избирательной комиссии)</t>
  </si>
  <si>
    <t>( избирательная комиссия, организующая выборы, комиссия референдума,</t>
  </si>
  <si>
    <t xml:space="preserve"> окружная избирательная комиссия)</t>
  </si>
  <si>
    <t>КОДЫ</t>
  </si>
  <si>
    <t>Наименование</t>
  </si>
  <si>
    <t>Единица измерения: руб. (с точностью до второго десятичного знака 0, 00)</t>
  </si>
  <si>
    <t xml:space="preserve">             по ОКЕИ          </t>
  </si>
  <si>
    <t>РАЗДЕЛ I.     ИСХОДНЫЕ ДАННЫЕ</t>
  </si>
  <si>
    <t>В том числе</t>
  </si>
  <si>
    <t>окружные избирательные комиссии</t>
  </si>
  <si>
    <t>участковые  избирательные комиссии (комиссии референдума)</t>
  </si>
  <si>
    <t>Количество избирательных комиссий (комиссий референдума), ед.</t>
  </si>
  <si>
    <t>Численность членов избирательных комиссий (комиссий референдума) с правом решающего голоса, чел., всего</t>
  </si>
  <si>
    <t xml:space="preserve">в том числе: </t>
  </si>
  <si>
    <t>работающих на постоянной (штатной) основе</t>
  </si>
  <si>
    <t>031</t>
  </si>
  <si>
    <t>освобожденных от основной работы в период выборов (референдума)</t>
  </si>
  <si>
    <t>032</t>
  </si>
  <si>
    <t>других членов комиссии с правом решающего голоса</t>
  </si>
  <si>
    <t>033</t>
  </si>
  <si>
    <t>Численность работников аппарата избирательной комиссии (комиссии референдума), работающих на штатной основе, чел.</t>
  </si>
  <si>
    <t xml:space="preserve">
Код строки</t>
  </si>
  <si>
    <t xml:space="preserve">
Сумма
 расходов,
всего</t>
  </si>
  <si>
    <t>В том числе расходы</t>
  </si>
  <si>
    <t>участковых  избирательных комиссий (комиссий референдума)</t>
  </si>
  <si>
    <t>всего</t>
  </si>
  <si>
    <t>из них</t>
  </si>
  <si>
    <t>расходы за окружные  избирательные комиссии</t>
  </si>
  <si>
    <t>расходы за участковые избирательные комиссии (комиссии референдума)</t>
  </si>
  <si>
    <t>Компенсация, дополнительная оплата труда (вознаграждение), 
всего</t>
  </si>
  <si>
    <t>компенсация членам комиссии с правом решающего голоса, освобожденным от основной работы на период выборов (референдума)</t>
  </si>
  <si>
    <t>061</t>
  </si>
  <si>
    <t>дополнительная оплата труда (вознаграждение) членов комиссии с правом решающего голоса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</si>
  <si>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</si>
  <si>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</si>
  <si>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</si>
  <si>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 xml:space="preserve">расходы на изготовление избирательных бюллетеней </t>
  </si>
  <si>
    <t>081</t>
  </si>
  <si>
    <t>расходы на изготовление другой печатной продукции</t>
  </si>
  <si>
    <t>082</t>
  </si>
  <si>
    <t>Расходы на связь, всего</t>
  </si>
  <si>
    <t>услуги местной, внутризоновой, междугородней связи</t>
  </si>
  <si>
    <t>прием и передача информации по радиосвязи</t>
  </si>
  <si>
    <t>почтово-телеграфные расходы</t>
  </si>
  <si>
    <t>спецсвязь</t>
  </si>
  <si>
    <t>другие расходы на связь</t>
  </si>
  <si>
    <t>095</t>
  </si>
  <si>
    <t>Транспортные расходы, всего</t>
  </si>
  <si>
    <t>при использовании авиационного транспорта</t>
  </si>
  <si>
    <t>101</t>
  </si>
  <si>
    <t xml:space="preserve">при использовании других видов транспорта </t>
  </si>
  <si>
    <t>102</t>
  </si>
  <si>
    <t>110</t>
  </si>
  <si>
    <t>120</t>
  </si>
  <si>
    <t>Расходы на приобретение оборудования, других материальных ценностей (материальных запасов), всего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</si>
  <si>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</si>
  <si>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</si>
  <si>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</si>
  <si>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</si>
  <si>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</si>
  <si>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</si>
  <si>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</si>
  <si>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</si>
  <si>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140</t>
  </si>
  <si>
    <t>141</t>
  </si>
  <si>
    <t>для транспортных и погрузочно-разгрузочных работ</t>
  </si>
  <si>
    <t>142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</si>
  <si>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</si>
  <si>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143</t>
  </si>
  <si>
    <t>для выполнения других работ, связанных с подготовкой и проведением выборов (референдума)</t>
  </si>
  <si>
    <t>144</t>
  </si>
  <si>
    <t>Расходы, связанные с информированием избирателей (участников референдума)</t>
  </si>
  <si>
    <t>150</t>
  </si>
  <si>
    <t>160</t>
  </si>
  <si>
    <t>170</t>
  </si>
  <si>
    <t>180</t>
  </si>
  <si>
    <t>190</t>
  </si>
  <si>
    <t>Примечания.</t>
  </si>
  <si>
    <t>(дата подписания )</t>
  </si>
  <si>
    <t>Вид муниципальных выборов
(референдума)</t>
  </si>
  <si>
    <t>ОТЧЕТ
о поступлении и расходовании средств местного бюджета, выделенных
на подготовку и проведение муниципальных выборов (референдума)</t>
  </si>
  <si>
    <t xml:space="preserve">(избирательной комиссии, организующей выборы, комиссии референдума, </t>
  </si>
  <si>
    <t>окружной избирательной комиссии, номер участковой избирательной комиссии)</t>
  </si>
  <si>
    <t>Дата проведения выборов</t>
  </si>
  <si>
    <t>Дата представления отчета</t>
  </si>
  <si>
    <t>избирательные комиссии организующие выборы, комиссии референдума</t>
  </si>
  <si>
    <t>РАЗДЕЛ II. ФАКТИЧЕСКИЕ РАСХОДЫ НА ПОДГОТОВКУ И ПРОВЕДЕНИЕ МУНИЦИПАЛЬНЫХ  ВЫБОРОВ (РЕФЕРЕНДУМА)</t>
  </si>
  <si>
    <t>избирательной комиссии организующей выборы, комиссии референдума</t>
  </si>
  <si>
    <t>расходы избирательной комиссии организующей выборы, комиссии референдума</t>
  </si>
  <si>
    <t xml:space="preserve">расходы 
окружной избирательной комиссии </t>
  </si>
  <si>
    <t>1. Окружными избирательными комиссиями  заполняются графы 3, 8-10</t>
  </si>
  <si>
    <t>2. Участковыми избирательными комиссиями (комиссиями референдума) заполняются графы 3,11.</t>
  </si>
  <si>
    <t>Главный бухгалтер*</t>
  </si>
  <si>
    <t>* Отчет избирательной комиссии организующей выборы, комиссии референдума, окружной избирательной комиссии, не являющейся юридическим лицом, подписывает бухгалтер этой комиссии.</t>
  </si>
  <si>
    <t xml:space="preserve">окружных избирательных комиссий
</t>
  </si>
  <si>
    <t>»</t>
  </si>
  <si>
    <t>Смета централизованных расходов 
избирательной комиссии (комиссии референдума) на подготовку и проведение муниципальных выборов (референдума)</t>
  </si>
  <si>
    <t xml:space="preserve">« Приложение № 15
к Инструкции о порядке открытия и ведения счетов, учета и отчетности, перечисления денежных средств, выделенных из местного бюджета избирательной комиссии, организующей выборы, другим избирательным комиссиям, комиссиям референдума на подготовку и проведение выборов в органы местного самоуправления в Ставропольском крае и местного референдума, утвержденной постановлением избирательной комиссии Ставропольского края от 10.06.2014 г. № 110/1127-5 </t>
  </si>
  <si>
    <t xml:space="preserve">Приложение  № 3                                                                                                                          к Изменениям, которые вносятся в постановление избирательной комиссии                                                                                                                  Ставропольского края от 10 июня 2014 г. № 110/1127-5 «Об Инструкции о порядке открытия и ведения счетов, учета и отчетности, перечисления денежных средств, выделенных из местного бюджета избирательной комиссии, организующей выборы, другим избирательным комиссиям, комиссиям референдума на подготовку и проведение выборов в органы местного самоуправления в Ставропольском крае и местного референдума»    </t>
  </si>
  <si>
    <t>Приложение № 12
к Инструкции о порядке открытия и ведения счетов, учета и отчетности, перечисления денежных средств, выделенных из местного бюджета избирательной комиссии, организующей выборы, другим избирательным комиссиям, комиссиям референдума на подготовку и проведение выборов в органы местного самоуправления в Ставропольском крае и местного референдума, утвержденной постановлением избирательной комиссии Ставропольского края от 10.06.2014 г. № 110/1127-5                                                                                                                                    (с изменениями внесенными постановлением избирательной комиссии Ставропольского края от 8.06.2020 № 118/1026-6)</t>
  </si>
  <si>
    <t>Остаток денежных средств             стр. 180 — стр. 170</t>
  </si>
  <si>
    <t>избирательная комиссия города Ставрополя</t>
  </si>
  <si>
    <t>выборы депутатов Ставропольской городской Думы восьмого созыва</t>
  </si>
  <si>
    <t>19 сентября 2021 года</t>
  </si>
  <si>
    <t>Расходы на изготовление печатной продукции, всего</t>
  </si>
  <si>
    <t>15 ноября 2021 года</t>
  </si>
  <si>
    <t>избирательной комиссии города Ставрополя</t>
  </si>
  <si>
    <t>Филиппченко В.В.</t>
  </si>
  <si>
    <t>Иванникова В.А.</t>
  </si>
  <si>
    <t>« 15 » ноября   2021 г.</t>
  </si>
  <si>
    <t xml:space="preserve"> </t>
  </si>
  <si>
    <t>по состоянию на «15» ноября  2021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</si>
</sst>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9.5"/>
      <name val="Times New Roman"/>
      <family val="1"/>
    </font>
    <font>
      <sz val="13"/>
      <color indexed="10"/>
      <name val="Times New Roman"/>
      <family val="1"/>
    </font>
    <font>
      <strike/>
      <sz val="13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9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5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4" fontId="9" fillId="0" borderId="19" xfId="0" applyNumberFormat="1" applyFont="1" applyBorder="1" applyAlignment="1">
      <alignment horizontal="right" wrapText="1"/>
    </xf>
    <xf numFmtId="4" fontId="9" fillId="2" borderId="19" xfId="0" applyNumberFormat="1" applyFont="1" applyFill="1" applyBorder="1" applyAlignment="1">
      <alignment horizontal="right" wrapText="1"/>
    </xf>
    <xf numFmtId="4" fontId="9" fillId="0" borderId="20" xfId="0" applyNumberFormat="1" applyFont="1" applyBorder="1" applyAlignment="1">
      <alignment horizontal="right" wrapText="1"/>
    </xf>
    <xf numFmtId="4" fontId="9" fillId="0" borderId="21" xfId="0" applyNumberFormat="1" applyFont="1" applyBorder="1" applyAlignment="1">
      <alignment horizontal="right" wrapText="1"/>
    </xf>
    <xf numFmtId="4" fontId="9" fillId="4" borderId="19" xfId="0" applyNumberFormat="1" applyFont="1" applyFill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4" fontId="9" fillId="2" borderId="22" xfId="0" applyNumberFormat="1" applyFont="1" applyFill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 wrapText="1"/>
    </xf>
    <xf numFmtId="4" fontId="9" fillId="4" borderId="22" xfId="0" applyNumberFormat="1" applyFont="1" applyFill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4" fontId="9" fillId="0" borderId="24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4" fontId="55" fillId="0" borderId="24" xfId="0" applyNumberFormat="1" applyFont="1" applyBorder="1" applyAlignment="1">
      <alignment horizontal="right" wrapText="1"/>
    </xf>
    <xf numFmtId="4" fontId="55" fillId="0" borderId="25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 wrapText="1"/>
    </xf>
    <xf numFmtId="4" fontId="8" fillId="0" borderId="26" xfId="0" applyNumberFormat="1" applyFont="1" applyBorder="1" applyAlignment="1">
      <alignment horizontal="right" wrapText="1"/>
    </xf>
    <xf numFmtId="4" fontId="8" fillId="2" borderId="26" xfId="0" applyNumberFormat="1" applyFont="1" applyFill="1" applyBorder="1" applyAlignment="1">
      <alignment horizontal="right" wrapText="1"/>
    </xf>
    <xf numFmtId="4" fontId="8" fillId="0" borderId="27" xfId="0" applyNumberFormat="1" applyFont="1" applyBorder="1" applyAlignment="1">
      <alignment horizontal="right" wrapText="1"/>
    </xf>
    <xf numFmtId="4" fontId="8" fillId="4" borderId="26" xfId="0" applyNumberFormat="1" applyFont="1" applyFill="1" applyBorder="1" applyAlignment="1">
      <alignment horizontal="right" wrapText="1"/>
    </xf>
    <xf numFmtId="4" fontId="9" fillId="0" borderId="28" xfId="0" applyNumberFormat="1" applyFont="1" applyBorder="1" applyAlignment="1">
      <alignment horizontal="right" wrapText="1"/>
    </xf>
    <xf numFmtId="4" fontId="9" fillId="0" borderId="29" xfId="0" applyNumberFormat="1" applyFont="1" applyBorder="1" applyAlignment="1">
      <alignment horizontal="right" wrapText="1"/>
    </xf>
    <xf numFmtId="4" fontId="9" fillId="0" borderId="30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 wrapText="1"/>
    </xf>
    <xf numFmtId="4" fontId="9" fillId="2" borderId="18" xfId="0" applyNumberFormat="1" applyFont="1" applyFill="1" applyBorder="1" applyAlignment="1">
      <alignment horizontal="right" wrapText="1"/>
    </xf>
    <xf numFmtId="4" fontId="9" fillId="4" borderId="18" xfId="0" applyNumberFormat="1" applyFont="1" applyFill="1" applyBorder="1" applyAlignment="1">
      <alignment horizontal="right" wrapText="1"/>
    </xf>
    <xf numFmtId="4" fontId="8" fillId="5" borderId="31" xfId="0" applyNumberFormat="1" applyFont="1" applyFill="1" applyBorder="1" applyAlignment="1">
      <alignment horizontal="right" wrapText="1"/>
    </xf>
    <xf numFmtId="4" fontId="9" fillId="5" borderId="32" xfId="0" applyNumberFormat="1" applyFont="1" applyFill="1" applyBorder="1" applyAlignment="1">
      <alignment horizontal="right" wrapText="1"/>
    </xf>
    <xf numFmtId="4" fontId="9" fillId="5" borderId="33" xfId="0" applyNumberFormat="1" applyFont="1" applyFill="1" applyBorder="1" applyAlignment="1">
      <alignment horizontal="right" wrapText="1"/>
    </xf>
    <xf numFmtId="4" fontId="9" fillId="5" borderId="34" xfId="0" applyNumberFormat="1" applyFont="1" applyFill="1" applyBorder="1" applyAlignment="1">
      <alignment horizontal="right" wrapText="1"/>
    </xf>
    <xf numFmtId="4" fontId="9" fillId="5" borderId="35" xfId="0" applyNumberFormat="1" applyFont="1" applyFill="1" applyBorder="1" applyAlignment="1">
      <alignment horizontal="right" wrapText="1"/>
    </xf>
    <xf numFmtId="4" fontId="8" fillId="0" borderId="36" xfId="0" applyNumberFormat="1" applyFont="1" applyBorder="1" applyAlignment="1">
      <alignment horizontal="right" wrapText="1"/>
    </xf>
    <xf numFmtId="4" fontId="8" fillId="2" borderId="37" xfId="0" applyNumberFormat="1" applyFont="1" applyFill="1" applyBorder="1" applyAlignment="1">
      <alignment horizontal="right" wrapText="1"/>
    </xf>
    <xf numFmtId="4" fontId="8" fillId="0" borderId="37" xfId="0" applyNumberFormat="1" applyFont="1" applyBorder="1" applyAlignment="1">
      <alignment horizontal="right" wrapText="1"/>
    </xf>
    <xf numFmtId="4" fontId="8" fillId="5" borderId="38" xfId="0" applyNumberFormat="1" applyFont="1" applyFill="1" applyBorder="1" applyAlignment="1">
      <alignment horizontal="right" wrapText="1"/>
    </xf>
    <xf numFmtId="4" fontId="8" fillId="0" borderId="39" xfId="0" applyNumberFormat="1" applyFont="1" applyBorder="1" applyAlignment="1">
      <alignment horizontal="right" wrapText="1"/>
    </xf>
    <xf numFmtId="4" fontId="14" fillId="5" borderId="15" xfId="0" applyNumberFormat="1" applyFont="1" applyFill="1" applyBorder="1" applyAlignment="1">
      <alignment horizontal="right" wrapText="1"/>
    </xf>
    <xf numFmtId="4" fontId="14" fillId="5" borderId="17" xfId="0" applyNumberFormat="1" applyFont="1" applyFill="1" applyBorder="1" applyAlignment="1">
      <alignment horizontal="right" wrapText="1"/>
    </xf>
    <xf numFmtId="4" fontId="14" fillId="5" borderId="35" xfId="0" applyNumberFormat="1" applyFont="1" applyFill="1" applyBorder="1" applyAlignment="1">
      <alignment horizontal="right" wrapText="1"/>
    </xf>
    <xf numFmtId="4" fontId="8" fillId="2" borderId="39" xfId="0" applyNumberFormat="1" applyFont="1" applyFill="1" applyBorder="1" applyAlignment="1">
      <alignment horizontal="right" wrapText="1"/>
    </xf>
    <xf numFmtId="4" fontId="8" fillId="0" borderId="40" xfId="0" applyNumberFormat="1" applyFont="1" applyBorder="1" applyAlignment="1">
      <alignment horizontal="right" wrapText="1"/>
    </xf>
    <xf numFmtId="4" fontId="8" fillId="5" borderId="41" xfId="0" applyNumberFormat="1" applyFont="1" applyFill="1" applyBorder="1" applyAlignment="1">
      <alignment horizontal="right" wrapText="1"/>
    </xf>
    <xf numFmtId="4" fontId="8" fillId="4" borderId="12" xfId="0" applyNumberFormat="1" applyFont="1" applyFill="1" applyBorder="1" applyAlignment="1">
      <alignment horizontal="right" wrapText="1"/>
    </xf>
    <xf numFmtId="4" fontId="8" fillId="0" borderId="42" xfId="0" applyNumberFormat="1" applyFont="1" applyBorder="1" applyAlignment="1">
      <alignment horizontal="right" wrapText="1"/>
    </xf>
    <xf numFmtId="4" fontId="7" fillId="5" borderId="31" xfId="0" applyNumberFormat="1" applyFont="1" applyFill="1" applyBorder="1" applyAlignment="1">
      <alignment horizontal="right" wrapText="1"/>
    </xf>
    <xf numFmtId="4" fontId="55" fillId="0" borderId="39" xfId="0" applyNumberFormat="1" applyFont="1" applyBorder="1" applyAlignment="1">
      <alignment horizontal="right" wrapText="1"/>
    </xf>
    <xf numFmtId="4" fontId="55" fillId="2" borderId="39" xfId="0" applyNumberFormat="1" applyFont="1" applyFill="1" applyBorder="1" applyAlignment="1">
      <alignment horizontal="right" wrapText="1"/>
    </xf>
    <xf numFmtId="4" fontId="55" fillId="4" borderId="39" xfId="0" applyNumberFormat="1" applyFont="1" applyFill="1" applyBorder="1" applyAlignment="1">
      <alignment horizontal="right" wrapText="1"/>
    </xf>
    <xf numFmtId="4" fontId="7" fillId="0" borderId="43" xfId="0" applyNumberFormat="1" applyFont="1" applyBorder="1" applyAlignment="1">
      <alignment horizontal="right" wrapText="1"/>
    </xf>
    <xf numFmtId="4" fontId="7" fillId="2" borderId="43" xfId="0" applyNumberFormat="1" applyFont="1" applyFill="1" applyBorder="1" applyAlignment="1">
      <alignment horizontal="right" wrapText="1"/>
    </xf>
    <xf numFmtId="4" fontId="7" fillId="4" borderId="43" xfId="0" applyNumberFormat="1" applyFont="1" applyFill="1" applyBorder="1" applyAlignment="1">
      <alignment horizontal="right" wrapText="1"/>
    </xf>
    <xf numFmtId="4" fontId="7" fillId="5" borderId="44" xfId="0" applyNumberFormat="1" applyFont="1" applyFill="1" applyBorder="1" applyAlignment="1">
      <alignment horizontal="right" wrapText="1"/>
    </xf>
    <xf numFmtId="4" fontId="14" fillId="5" borderId="34" xfId="0" applyNumberFormat="1" applyFont="1" applyFill="1" applyBorder="1" applyAlignment="1">
      <alignment horizontal="right" wrapText="1"/>
    </xf>
    <xf numFmtId="4" fontId="14" fillId="0" borderId="25" xfId="0" applyNumberFormat="1" applyFont="1" applyBorder="1" applyAlignment="1">
      <alignment horizontal="right" wrapText="1"/>
    </xf>
    <xf numFmtId="4" fontId="14" fillId="2" borderId="25" xfId="0" applyNumberFormat="1" applyFont="1" applyFill="1" applyBorder="1" applyAlignment="1">
      <alignment horizontal="right" wrapText="1"/>
    </xf>
    <xf numFmtId="4" fontId="14" fillId="4" borderId="25" xfId="0" applyNumberFormat="1" applyFont="1" applyFill="1" applyBorder="1" applyAlignment="1">
      <alignment horizontal="right" wrapText="1"/>
    </xf>
    <xf numFmtId="4" fontId="9" fillId="0" borderId="25" xfId="0" applyNumberFormat="1" applyFont="1" applyBorder="1" applyAlignment="1">
      <alignment horizontal="right" wrapText="1"/>
    </xf>
    <xf numFmtId="4" fontId="9" fillId="2" borderId="25" xfId="0" applyNumberFormat="1" applyFont="1" applyFill="1" applyBorder="1" applyAlignment="1">
      <alignment horizontal="right" wrapText="1"/>
    </xf>
    <xf numFmtId="4" fontId="9" fillId="4" borderId="25" xfId="0" applyNumberFormat="1" applyFont="1" applyFill="1" applyBorder="1" applyAlignment="1">
      <alignment horizontal="right" wrapText="1"/>
    </xf>
    <xf numFmtId="4" fontId="8" fillId="2" borderId="42" xfId="0" applyNumberFormat="1" applyFont="1" applyFill="1" applyBorder="1" applyAlignment="1">
      <alignment horizontal="right" wrapText="1"/>
    </xf>
    <xf numFmtId="4" fontId="8" fillId="4" borderId="42" xfId="0" applyNumberFormat="1" applyFont="1" applyFill="1" applyBorder="1" applyAlignment="1">
      <alignment horizontal="right" wrapText="1"/>
    </xf>
    <xf numFmtId="4" fontId="8" fillId="0" borderId="43" xfId="0" applyNumberFormat="1" applyFont="1" applyBorder="1" applyAlignment="1">
      <alignment horizontal="right" wrapText="1"/>
    </xf>
    <xf numFmtId="4" fontId="8" fillId="2" borderId="43" xfId="0" applyNumberFormat="1" applyFont="1" applyFill="1" applyBorder="1" applyAlignment="1">
      <alignment horizontal="right" wrapText="1"/>
    </xf>
    <xf numFmtId="4" fontId="8" fillId="4" borderId="43" xfId="0" applyNumberFormat="1" applyFont="1" applyFill="1" applyBorder="1" applyAlignment="1">
      <alignment horizontal="right" wrapText="1"/>
    </xf>
    <xf numFmtId="4" fontId="8" fillId="0" borderId="45" xfId="0" applyNumberFormat="1" applyFont="1" applyBorder="1" applyAlignment="1">
      <alignment horizontal="right" wrapText="1"/>
    </xf>
    <xf numFmtId="4" fontId="8" fillId="5" borderId="44" xfId="0" applyNumberFormat="1" applyFont="1" applyFill="1" applyBorder="1" applyAlignment="1">
      <alignment horizontal="right" wrapText="1"/>
    </xf>
    <xf numFmtId="4" fontId="56" fillId="2" borderId="46" xfId="0" applyNumberFormat="1" applyFont="1" applyFill="1" applyBorder="1" applyAlignment="1">
      <alignment horizontal="right" wrapText="1"/>
    </xf>
    <xf numFmtId="4" fontId="8" fillId="0" borderId="47" xfId="0" applyNumberFormat="1" applyFont="1" applyBorder="1" applyAlignment="1">
      <alignment horizontal="right" wrapText="1"/>
    </xf>
    <xf numFmtId="4" fontId="8" fillId="4" borderId="47" xfId="0" applyNumberFormat="1" applyFont="1" applyFill="1" applyBorder="1" applyAlignment="1">
      <alignment horizontal="right" wrapText="1"/>
    </xf>
    <xf numFmtId="4" fontId="8" fillId="2" borderId="45" xfId="0" applyNumberFormat="1" applyFont="1" applyFill="1" applyBorder="1" applyAlignment="1">
      <alignment horizontal="right" wrapText="1"/>
    </xf>
    <xf numFmtId="4" fontId="8" fillId="4" borderId="45" xfId="0" applyNumberFormat="1" applyFont="1" applyFill="1" applyBorder="1" applyAlignment="1">
      <alignment horizontal="right" wrapText="1"/>
    </xf>
    <xf numFmtId="4" fontId="8" fillId="2" borderId="44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4" fontId="8" fillId="0" borderId="28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 vertical="top" wrapText="1"/>
    </xf>
    <xf numFmtId="4" fontId="8" fillId="5" borderId="48" xfId="0" applyNumberFormat="1" applyFont="1" applyFill="1" applyBorder="1" applyAlignment="1">
      <alignment horizontal="right" wrapText="1"/>
    </xf>
    <xf numFmtId="0" fontId="3" fillId="0" borderId="25" xfId="0" applyFont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4" borderId="25" xfId="0" applyFont="1" applyFill="1" applyBorder="1" applyAlignment="1">
      <alignment horizontal="center" wrapText="1"/>
    </xf>
    <xf numFmtId="0" fontId="3" fillId="5" borderId="35" xfId="0" applyFont="1" applyFill="1" applyBorder="1" applyAlignment="1">
      <alignment horizontal="center" wrapText="1"/>
    </xf>
    <xf numFmtId="0" fontId="9" fillId="0" borderId="18" xfId="0" applyFont="1" applyBorder="1" applyAlignment="1">
      <alignment wrapText="1"/>
    </xf>
    <xf numFmtId="4" fontId="55" fillId="5" borderId="34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49" fontId="4" fillId="0" borderId="49" xfId="0" applyNumberFormat="1" applyFont="1" applyBorder="1" applyAlignment="1">
      <alignment horizontal="center" wrapText="1"/>
    </xf>
    <xf numFmtId="49" fontId="4" fillId="0" borderId="5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49" fontId="6" fillId="0" borderId="18" xfId="0" applyNumberFormat="1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6" fillId="0" borderId="18" xfId="0" applyFont="1" applyBorder="1" applyAlignment="1">
      <alignment horizontal="left" wrapText="1" indent="6"/>
    </xf>
    <xf numFmtId="0" fontId="6" fillId="0" borderId="18" xfId="0" applyFont="1" applyBorder="1" applyAlignment="1">
      <alignment horizontal="left" wrapText="1" indent="3"/>
    </xf>
    <xf numFmtId="0" fontId="9" fillId="0" borderId="18" xfId="0" applyFont="1" applyBorder="1" applyAlignment="1">
      <alignment horizontal="right" wrapText="1"/>
    </xf>
    <xf numFmtId="0" fontId="9" fillId="0" borderId="18" xfId="0" applyFont="1" applyBorder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5" fillId="0" borderId="55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31" xfId="0" applyFont="1" applyBorder="1" applyAlignment="1">
      <alignment wrapText="1"/>
    </xf>
    <xf numFmtId="49" fontId="5" fillId="0" borderId="55" xfId="0" applyNumberFormat="1" applyFont="1" applyBorder="1" applyAlignment="1">
      <alignment horizontal="center" wrapText="1"/>
    </xf>
    <xf numFmtId="49" fontId="5" fillId="0" borderId="42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 indent="4"/>
    </xf>
    <xf numFmtId="49" fontId="6" fillId="0" borderId="58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6" fillId="0" borderId="59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59" xfId="0" applyFont="1" applyBorder="1" applyAlignment="1">
      <alignment horizontal="left" wrapText="1" indent="1"/>
    </xf>
    <xf numFmtId="0" fontId="6" fillId="0" borderId="22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  <xf numFmtId="0" fontId="6" fillId="0" borderId="56" xfId="0" applyFont="1" applyBorder="1" applyAlignment="1">
      <alignment horizontal="left" wrapText="1" indent="1"/>
    </xf>
    <xf numFmtId="0" fontId="6" fillId="0" borderId="18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49" fontId="6" fillId="0" borderId="56" xfId="0" applyNumberFormat="1" applyFont="1" applyBorder="1" applyAlignment="1">
      <alignment horizontal="center" wrapText="1"/>
    </xf>
    <xf numFmtId="0" fontId="5" fillId="0" borderId="60" xfId="0" applyFont="1" applyBorder="1" applyAlignment="1">
      <alignment horizontal="left" wrapText="1"/>
    </xf>
    <xf numFmtId="0" fontId="5" fillId="0" borderId="61" xfId="0" applyFont="1" applyBorder="1" applyAlignment="1">
      <alignment horizontal="left" wrapText="1"/>
    </xf>
    <xf numFmtId="49" fontId="5" fillId="0" borderId="62" xfId="0" applyNumberFormat="1" applyFont="1" applyBorder="1" applyAlignment="1">
      <alignment horizontal="center" wrapText="1"/>
    </xf>
    <xf numFmtId="49" fontId="5" fillId="0" borderId="43" xfId="0" applyNumberFormat="1" applyFont="1" applyBorder="1" applyAlignment="1">
      <alignment horizontal="center" wrapText="1"/>
    </xf>
    <xf numFmtId="49" fontId="6" fillId="0" borderId="57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0" fontId="6" fillId="0" borderId="63" xfId="0" applyFont="1" applyBorder="1" applyAlignment="1">
      <alignment horizontal="left" wrapText="1" indent="1"/>
    </xf>
    <xf numFmtId="0" fontId="6" fillId="0" borderId="64" xfId="0" applyFont="1" applyBorder="1" applyAlignment="1">
      <alignment horizontal="left" wrapText="1" indent="1"/>
    </xf>
    <xf numFmtId="0" fontId="6" fillId="0" borderId="65" xfId="0" applyFont="1" applyBorder="1" applyAlignment="1">
      <alignment horizontal="left" wrapText="1" indent="1"/>
    </xf>
    <xf numFmtId="0" fontId="5" fillId="0" borderId="49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49" fontId="6" fillId="0" borderId="67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0" fontId="6" fillId="0" borderId="57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49" fontId="5" fillId="0" borderId="27" xfId="0" applyNumberFormat="1" applyFont="1" applyBorder="1" applyAlignment="1">
      <alignment horizontal="center" wrapText="1"/>
    </xf>
    <xf numFmtId="0" fontId="5" fillId="0" borderId="55" xfId="0" applyFont="1" applyBorder="1" applyAlignment="1">
      <alignment horizontal="justify" wrapText="1"/>
    </xf>
    <xf numFmtId="0" fontId="5" fillId="0" borderId="42" xfId="0" applyFont="1" applyBorder="1" applyAlignment="1">
      <alignment horizontal="justify" wrapText="1"/>
    </xf>
    <xf numFmtId="0" fontId="5" fillId="0" borderId="27" xfId="0" applyFont="1" applyBorder="1" applyAlignment="1">
      <alignment horizontal="justify" wrapText="1"/>
    </xf>
    <xf numFmtId="0" fontId="6" fillId="0" borderId="68" xfId="0" applyFont="1" applyBorder="1" applyAlignment="1">
      <alignment horizontal="left" vertical="top" wrapText="1" indent="4"/>
    </xf>
    <xf numFmtId="0" fontId="6" fillId="0" borderId="30" xfId="0" applyFont="1" applyBorder="1" applyAlignment="1">
      <alignment horizontal="left" vertical="top" wrapText="1" indent="4"/>
    </xf>
    <xf numFmtId="49" fontId="6" fillId="0" borderId="13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6" fillId="0" borderId="67" xfId="0" applyFont="1" applyBorder="1" applyAlignment="1">
      <alignment horizontal="left" vertical="top" wrapText="1" indent="4"/>
    </xf>
    <xf numFmtId="0" fontId="6" fillId="0" borderId="19" xfId="0" applyFont="1" applyBorder="1" applyAlignment="1">
      <alignment horizontal="left" vertical="top" wrapText="1" indent="4"/>
    </xf>
    <xf numFmtId="0" fontId="6" fillId="0" borderId="21" xfId="0" applyFont="1" applyBorder="1" applyAlignment="1">
      <alignment horizontal="left" vertical="top" wrapText="1" indent="4"/>
    </xf>
    <xf numFmtId="0" fontId="5" fillId="0" borderId="62" xfId="0" applyFont="1" applyBorder="1" applyAlignment="1">
      <alignment horizontal="justify" wrapText="1"/>
    </xf>
    <xf numFmtId="0" fontId="5" fillId="0" borderId="43" xfId="0" applyFont="1" applyBorder="1" applyAlignment="1">
      <alignment horizontal="justify" wrapText="1"/>
    </xf>
    <xf numFmtId="0" fontId="5" fillId="0" borderId="45" xfId="0" applyFont="1" applyBorder="1" applyAlignment="1">
      <alignment horizontal="justify" wrapText="1"/>
    </xf>
    <xf numFmtId="49" fontId="5" fillId="0" borderId="45" xfId="0" applyNumberFormat="1" applyFont="1" applyBorder="1" applyAlignment="1">
      <alignment horizontal="center" wrapText="1"/>
    </xf>
    <xf numFmtId="49" fontId="6" fillId="0" borderId="69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0" borderId="70" xfId="0" applyFont="1" applyBorder="1" applyAlignment="1">
      <alignment horizontal="left" wrapText="1"/>
    </xf>
    <xf numFmtId="0" fontId="5" fillId="0" borderId="71" xfId="0" applyFont="1" applyBorder="1" applyAlignment="1">
      <alignment horizontal="left" wrapText="1"/>
    </xf>
    <xf numFmtId="0" fontId="18" fillId="0" borderId="25" xfId="0" applyFont="1" applyBorder="1" applyAlignment="1">
      <alignment horizontal="left" wrapText="1" indent="1"/>
    </xf>
    <xf numFmtId="0" fontId="18" fillId="0" borderId="24" xfId="0" applyFont="1" applyBorder="1" applyAlignment="1">
      <alignment horizontal="left" wrapText="1" indent="1"/>
    </xf>
    <xf numFmtId="0" fontId="6" fillId="0" borderId="16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17" xfId="0" applyFont="1" applyBorder="1" applyAlignment="1">
      <alignment horizontal="left" vertical="top" wrapText="1" indent="1"/>
    </xf>
    <xf numFmtId="0" fontId="6" fillId="0" borderId="5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52" xfId="0" applyFont="1" applyBorder="1" applyAlignment="1">
      <alignment horizontal="left" vertical="top" wrapText="1" indent="1"/>
    </xf>
    <xf numFmtId="0" fontId="6" fillId="0" borderId="63" xfId="0" applyFont="1" applyBorder="1" applyAlignment="1">
      <alignment horizontal="left" vertical="top" wrapText="1" indent="1"/>
    </xf>
    <xf numFmtId="0" fontId="6" fillId="0" borderId="64" xfId="0" applyFont="1" applyBorder="1" applyAlignment="1">
      <alignment horizontal="left" vertical="top" wrapText="1" indent="1"/>
    </xf>
    <xf numFmtId="0" fontId="6" fillId="0" borderId="65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49" fontId="5" fillId="0" borderId="69" xfId="0" applyNumberFormat="1" applyFont="1" applyBorder="1" applyAlignment="1">
      <alignment horizontal="center" wrapText="1"/>
    </xf>
    <xf numFmtId="49" fontId="5" fillId="0" borderId="72" xfId="0" applyNumberFormat="1" applyFont="1" applyBorder="1" applyAlignment="1">
      <alignment horizontal="center" wrapText="1"/>
    </xf>
    <xf numFmtId="0" fontId="5" fillId="0" borderId="73" xfId="0" applyFont="1" applyBorder="1" applyAlignment="1">
      <alignment horizontal="left" wrapText="1"/>
    </xf>
    <xf numFmtId="0" fontId="5" fillId="0" borderId="74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49" fontId="5" fillId="0" borderId="76" xfId="0" applyNumberFormat="1" applyFont="1" applyBorder="1" applyAlignment="1">
      <alignment horizontal="center" wrapText="1"/>
    </xf>
    <xf numFmtId="49" fontId="5" fillId="0" borderId="77" xfId="0" applyNumberFormat="1" applyFont="1" applyBorder="1" applyAlignment="1">
      <alignment horizontal="center" wrapText="1"/>
    </xf>
    <xf numFmtId="0" fontId="5" fillId="0" borderId="78" xfId="0" applyFont="1" applyBorder="1" applyAlignment="1">
      <alignment horizontal="left" wrapText="1"/>
    </xf>
    <xf numFmtId="0" fontId="5" fillId="0" borderId="79" xfId="0" applyFont="1" applyBorder="1" applyAlignment="1">
      <alignment horizontal="left" wrapText="1"/>
    </xf>
    <xf numFmtId="0" fontId="5" fillId="0" borderId="8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9"/>
  <sheetViews>
    <sheetView workbookViewId="0" topLeftCell="A7">
      <selection activeCell="F10" sqref="F10:X10"/>
    </sheetView>
  </sheetViews>
  <sheetFormatPr defaultColWidth="9.00390625" defaultRowHeight="12.75"/>
  <cols>
    <col min="1" max="1" width="3.875" style="27" customWidth="1"/>
    <col min="2" max="2" width="4.25390625" style="27" customWidth="1"/>
    <col min="3" max="4" width="5.25390625" style="27" customWidth="1"/>
    <col min="5" max="5" width="4.75390625" style="27" customWidth="1"/>
    <col min="6" max="6" width="3.875" style="27" customWidth="1"/>
    <col min="7" max="8" width="4.00390625" style="27" customWidth="1"/>
    <col min="9" max="9" width="3.625" style="27" customWidth="1"/>
    <col min="10" max="10" width="2.25390625" style="27" customWidth="1"/>
    <col min="11" max="11" width="4.25390625" style="27" customWidth="1"/>
    <col min="12" max="12" width="4.875" style="27" customWidth="1"/>
    <col min="13" max="13" width="4.25390625" style="27" customWidth="1"/>
    <col min="14" max="14" width="4.75390625" style="27" customWidth="1"/>
    <col min="15" max="15" width="9.25390625" style="27" customWidth="1"/>
    <col min="16" max="16" width="4.75390625" style="27" customWidth="1"/>
    <col min="17" max="17" width="4.125" style="27" customWidth="1"/>
    <col min="18" max="18" width="5.00390625" style="27" customWidth="1"/>
    <col min="19" max="19" width="4.625" style="27" customWidth="1"/>
    <col min="20" max="20" width="4.375" style="27" customWidth="1"/>
    <col min="21" max="21" width="4.75390625" style="27" customWidth="1"/>
    <col min="22" max="23" width="4.375" style="27" customWidth="1"/>
    <col min="24" max="24" width="6.00390625" style="27" customWidth="1"/>
    <col min="25" max="25" width="2.875" style="27" customWidth="1"/>
    <col min="26" max="26" width="4.875" style="27" customWidth="1"/>
    <col min="27" max="27" width="5.375" style="27" customWidth="1"/>
    <col min="28" max="28" width="7.25390625" style="27" customWidth="1"/>
    <col min="29" max="29" width="4.75390625" style="27" customWidth="1"/>
    <col min="30" max="16384" width="9.125" style="27" customWidth="1"/>
  </cols>
  <sheetData>
    <row r="1" spans="7:29" s="4" customFormat="1" ht="18" customHeight="1">
      <c r="G1" s="25"/>
      <c r="H1" s="25"/>
      <c r="I1" s="25"/>
      <c r="W1" s="20"/>
      <c r="X1" s="20"/>
      <c r="Y1" s="20"/>
      <c r="Z1" s="20"/>
      <c r="AA1" s="20"/>
      <c r="AB1" s="20"/>
      <c r="AC1" s="20"/>
    </row>
    <row r="2" spans="1:29" ht="117" customHeight="1">
      <c r="A2" s="26"/>
      <c r="K2" s="3"/>
      <c r="L2" s="3"/>
      <c r="M2" s="3"/>
      <c r="N2" s="3"/>
      <c r="O2" s="3"/>
      <c r="P2" s="169" t="s">
        <v>144</v>
      </c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5" spans="1:29" ht="59.25" customHeight="1">
      <c r="A5" s="170" t="s">
        <v>125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</row>
    <row r="6" ht="6.75" customHeight="1"/>
    <row r="7" spans="26:29" ht="12.75" customHeight="1" thickBot="1">
      <c r="Z7" s="28"/>
      <c r="AA7" s="2"/>
      <c r="AB7" s="171" t="s">
        <v>48</v>
      </c>
      <c r="AC7" s="172"/>
    </row>
    <row r="8" spans="8:29" ht="21" customHeight="1"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Y8" s="30"/>
      <c r="Z8" s="31"/>
      <c r="AB8" s="162"/>
      <c r="AC8" s="163"/>
    </row>
    <row r="9" spans="1:29" ht="29.25" customHeight="1">
      <c r="A9" s="29"/>
      <c r="B9" s="29"/>
      <c r="C9" s="29"/>
      <c r="D9" s="29"/>
      <c r="E9" s="29"/>
      <c r="F9" s="29"/>
      <c r="G9" s="164" t="s">
        <v>156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28"/>
      <c r="Y9" s="165"/>
      <c r="Z9" s="165"/>
      <c r="AA9" s="166"/>
      <c r="AB9" s="167"/>
      <c r="AC9" s="168"/>
    </row>
    <row r="10" spans="1:29" s="29" customFormat="1" ht="59.25" customHeight="1">
      <c r="A10" s="175" t="s">
        <v>49</v>
      </c>
      <c r="B10" s="175"/>
      <c r="C10" s="175"/>
      <c r="D10" s="175"/>
      <c r="E10" s="175"/>
      <c r="F10" s="155" t="s">
        <v>146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65"/>
      <c r="Z10" s="165"/>
      <c r="AA10" s="166"/>
      <c r="AB10" s="176"/>
      <c r="AC10" s="177"/>
    </row>
    <row r="11" spans="6:29" s="29" customFormat="1" ht="27.75" customHeight="1">
      <c r="F11" s="178" t="s">
        <v>126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AA11" s="17"/>
      <c r="AB11" s="158"/>
      <c r="AC11" s="159"/>
    </row>
    <row r="12" spans="1:29" s="29" customFormat="1" ht="26.25" customHeight="1">
      <c r="A12" s="160" t="s">
        <v>127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AA12" s="17"/>
      <c r="AB12" s="34"/>
      <c r="AC12" s="35"/>
    </row>
    <row r="13" spans="1:29" s="29" customFormat="1" ht="49.5" customHeight="1">
      <c r="A13" s="157" t="s">
        <v>124</v>
      </c>
      <c r="B13" s="157"/>
      <c r="C13" s="157"/>
      <c r="D13" s="157"/>
      <c r="E13" s="157"/>
      <c r="F13" s="157"/>
      <c r="G13" s="157"/>
      <c r="H13" s="156" t="s">
        <v>147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AA13" s="17"/>
      <c r="AB13" s="158"/>
      <c r="AC13" s="159"/>
    </row>
    <row r="14" spans="1:29" s="29" customFormat="1" ht="22.5" customHeight="1">
      <c r="A14" s="161" t="s">
        <v>128</v>
      </c>
      <c r="B14" s="161"/>
      <c r="C14" s="161"/>
      <c r="D14" s="161"/>
      <c r="E14" s="161"/>
      <c r="F14" s="161"/>
      <c r="G14" s="161"/>
      <c r="H14" s="17"/>
      <c r="I14" s="17"/>
      <c r="J14" s="154" t="s">
        <v>148</v>
      </c>
      <c r="K14" s="154"/>
      <c r="L14" s="154"/>
      <c r="M14" s="154"/>
      <c r="N14" s="154"/>
      <c r="O14" s="154"/>
      <c r="P14" s="17"/>
      <c r="Q14" s="17"/>
      <c r="R14" s="17"/>
      <c r="S14" s="17"/>
      <c r="T14" s="17"/>
      <c r="U14" s="17"/>
      <c r="V14" s="17"/>
      <c r="W14" s="17"/>
      <c r="AB14" s="158"/>
      <c r="AC14" s="159"/>
    </row>
    <row r="15" spans="1:29" s="29" customFormat="1" ht="21" customHeight="1">
      <c r="A15" s="161" t="s">
        <v>129</v>
      </c>
      <c r="B15" s="161"/>
      <c r="C15" s="161"/>
      <c r="D15" s="161"/>
      <c r="E15" s="161"/>
      <c r="F15" s="161"/>
      <c r="G15" s="161"/>
      <c r="H15" s="17"/>
      <c r="I15" s="17"/>
      <c r="J15" s="154" t="s">
        <v>150</v>
      </c>
      <c r="K15" s="154"/>
      <c r="L15" s="154"/>
      <c r="M15" s="154"/>
      <c r="N15" s="154"/>
      <c r="O15" s="154"/>
      <c r="P15" s="17"/>
      <c r="Q15" s="17"/>
      <c r="R15" s="17"/>
      <c r="S15" s="17"/>
      <c r="T15" s="17"/>
      <c r="U15" s="17"/>
      <c r="V15" s="17"/>
      <c r="W15" s="17"/>
      <c r="AB15" s="34"/>
      <c r="AC15" s="35"/>
    </row>
    <row r="16" spans="5:29" s="29" customFormat="1" ht="15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AB16" s="36"/>
      <c r="AC16" s="37"/>
    </row>
    <row r="17" spans="1:29" s="29" customFormat="1" ht="24" customHeight="1" thickBot="1">
      <c r="A17" s="175" t="s">
        <v>50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Y17" s="165" t="s">
        <v>51</v>
      </c>
      <c r="Z17" s="165"/>
      <c r="AA17" s="166"/>
      <c r="AB17" s="180">
        <v>383</v>
      </c>
      <c r="AC17" s="181"/>
    </row>
    <row r="18" s="29" customFormat="1" ht="10.5" customHeight="1"/>
    <row r="19" spans="7:32" s="32" customFormat="1" ht="48.75" customHeight="1">
      <c r="G19" s="15"/>
      <c r="H19" s="15"/>
      <c r="I19" s="15"/>
      <c r="J19" s="15"/>
      <c r="K19" s="15"/>
      <c r="L19" s="15"/>
      <c r="M19" s="15"/>
      <c r="N19" s="15"/>
      <c r="O19" s="15"/>
      <c r="Q19" s="173"/>
      <c r="R19" s="173"/>
      <c r="S19" s="173"/>
      <c r="T19" s="173"/>
      <c r="U19" s="173"/>
      <c r="V19" s="173"/>
      <c r="W19" s="174"/>
      <c r="X19" s="174"/>
      <c r="Y19" s="174"/>
      <c r="Z19" s="174"/>
      <c r="AA19" s="174"/>
      <c r="AB19" s="174"/>
      <c r="AC19" s="174"/>
      <c r="AD19" s="15"/>
      <c r="AE19" s="15"/>
      <c r="AF19" s="15"/>
    </row>
    <row r="20" s="29" customFormat="1" ht="15"/>
    <row r="21" s="29" customFormat="1" ht="15"/>
  </sheetData>
  <sheetProtection/>
  <mergeCells count="27">
    <mergeCell ref="Q19:V19"/>
    <mergeCell ref="W19:AC19"/>
    <mergeCell ref="A10:E10"/>
    <mergeCell ref="Y10:AA10"/>
    <mergeCell ref="AB10:AC10"/>
    <mergeCell ref="F11:X11"/>
    <mergeCell ref="AB11:AC11"/>
    <mergeCell ref="A17:T17"/>
    <mergeCell ref="Y17:AA17"/>
    <mergeCell ref="AB17:AC17"/>
    <mergeCell ref="AB8:AC8"/>
    <mergeCell ref="G9:W9"/>
    <mergeCell ref="Y9:AA9"/>
    <mergeCell ref="AB9:AC9"/>
    <mergeCell ref="P2:AC2"/>
    <mergeCell ref="A5:AC5"/>
    <mergeCell ref="AB7:AC7"/>
    <mergeCell ref="J14:O14"/>
    <mergeCell ref="J15:O15"/>
    <mergeCell ref="F10:X10"/>
    <mergeCell ref="H13:X13"/>
    <mergeCell ref="A13:G13"/>
    <mergeCell ref="AB13:AC13"/>
    <mergeCell ref="A12:X12"/>
    <mergeCell ref="A14:G14"/>
    <mergeCell ref="A15:G15"/>
    <mergeCell ref="AB14:AC14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24"/>
  <sheetViews>
    <sheetView workbookViewId="0" topLeftCell="A1">
      <selection activeCell="AH12" sqref="AF11:AH12"/>
    </sheetView>
  </sheetViews>
  <sheetFormatPr defaultColWidth="9.00390625" defaultRowHeight="12.75"/>
  <cols>
    <col min="1" max="1" width="3.875" style="27" customWidth="1"/>
    <col min="2" max="3" width="4.625" style="27" customWidth="1"/>
    <col min="4" max="4" width="4.00390625" style="27" customWidth="1"/>
    <col min="5" max="5" width="4.75390625" style="27" customWidth="1"/>
    <col min="6" max="6" width="3.875" style="27" customWidth="1"/>
    <col min="7" max="8" width="4.00390625" style="27" customWidth="1"/>
    <col min="9" max="9" width="3.625" style="27" customWidth="1"/>
    <col min="10" max="10" width="2.25390625" style="27" customWidth="1"/>
    <col min="11" max="11" width="4.25390625" style="27" customWidth="1"/>
    <col min="12" max="12" width="4.875" style="27" customWidth="1"/>
    <col min="13" max="13" width="4.25390625" style="27" customWidth="1"/>
    <col min="14" max="14" width="4.75390625" style="27" customWidth="1"/>
    <col min="15" max="15" width="8.625" style="27" customWidth="1"/>
    <col min="16" max="16" width="0.37109375" style="27" customWidth="1"/>
    <col min="17" max="17" width="5.75390625" style="27" customWidth="1"/>
    <col min="18" max="18" width="5.00390625" style="27" customWidth="1"/>
    <col min="19" max="19" width="5.625" style="27" customWidth="1"/>
    <col min="20" max="20" width="8.125" style="27" customWidth="1"/>
    <col min="21" max="21" width="19.875" style="27" customWidth="1"/>
    <col min="22" max="22" width="22.00390625" style="27" customWidth="1"/>
    <col min="23" max="23" width="19.125" style="27" customWidth="1"/>
    <col min="24" max="24" width="9.125" style="27" hidden="1" customWidth="1"/>
    <col min="25" max="25" width="0.2421875" style="27" customWidth="1"/>
    <col min="26" max="16384" width="9.125" style="27" customWidth="1"/>
  </cols>
  <sheetData>
    <row r="1" spans="1:23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183"/>
      <c r="W1" s="183"/>
    </row>
    <row r="2" spans="1:23" ht="15.75" customHeight="1">
      <c r="A2" s="184" t="s">
        <v>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s="39" customFormat="1" ht="13.5" customHeight="1">
      <c r="A3" s="185" t="s">
        <v>10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 t="s">
        <v>11</v>
      </c>
      <c r="Q3" s="185"/>
      <c r="R3" s="186" t="s">
        <v>23</v>
      </c>
      <c r="S3" s="186"/>
      <c r="T3" s="186"/>
      <c r="U3" s="185" t="s">
        <v>53</v>
      </c>
      <c r="V3" s="185"/>
      <c r="W3" s="185"/>
    </row>
    <row r="4" spans="1:23" s="39" customFormat="1" ht="27.7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6"/>
      <c r="S4" s="186"/>
      <c r="T4" s="186"/>
      <c r="U4" s="185" t="s">
        <v>130</v>
      </c>
      <c r="V4" s="185" t="s">
        <v>54</v>
      </c>
      <c r="W4" s="185" t="s">
        <v>55</v>
      </c>
    </row>
    <row r="5" spans="1:23" s="39" customFormat="1" ht="39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6"/>
      <c r="S5" s="186"/>
      <c r="T5" s="186"/>
      <c r="U5" s="185"/>
      <c r="V5" s="185"/>
      <c r="W5" s="185"/>
    </row>
    <row r="6" spans="1:23" s="28" customFormat="1" ht="12.75">
      <c r="A6" s="182">
        <v>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>
        <v>2</v>
      </c>
      <c r="Q6" s="182"/>
      <c r="R6" s="182">
        <v>3</v>
      </c>
      <c r="S6" s="182"/>
      <c r="T6" s="182"/>
      <c r="U6" s="143">
        <v>4</v>
      </c>
      <c r="V6" s="143">
        <v>5</v>
      </c>
      <c r="W6" s="143">
        <v>6</v>
      </c>
    </row>
    <row r="7" spans="1:23" s="32" customFormat="1" ht="33" customHeight="1">
      <c r="A7" s="187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 t="s">
        <v>14</v>
      </c>
      <c r="Q7" s="188"/>
      <c r="R7" s="189">
        <f>W7</f>
        <v>307412</v>
      </c>
      <c r="S7" s="189"/>
      <c r="T7" s="189"/>
      <c r="U7" s="55"/>
      <c r="V7" s="55"/>
      <c r="W7" s="55">
        <v>307412</v>
      </c>
    </row>
    <row r="8" spans="1:23" s="32" customFormat="1" ht="24" customHeight="1">
      <c r="A8" s="187" t="s">
        <v>56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8" t="s">
        <v>15</v>
      </c>
      <c r="Q8" s="188"/>
      <c r="R8" s="189">
        <f>U8+V8+W8</f>
        <v>172</v>
      </c>
      <c r="S8" s="189"/>
      <c r="T8" s="189"/>
      <c r="U8" s="55">
        <v>1</v>
      </c>
      <c r="V8" s="55">
        <v>3</v>
      </c>
      <c r="W8" s="55">
        <v>168</v>
      </c>
    </row>
    <row r="9" spans="1:23" s="32" customFormat="1" ht="33" customHeight="1">
      <c r="A9" s="187" t="s">
        <v>57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 t="s">
        <v>16</v>
      </c>
      <c r="Q9" s="188"/>
      <c r="R9" s="189">
        <f>U9+V9+W9</f>
        <v>2155</v>
      </c>
      <c r="S9" s="189"/>
      <c r="T9" s="189"/>
      <c r="U9" s="55">
        <f>U11+U12+U13</f>
        <v>12</v>
      </c>
      <c r="V9" s="55">
        <v>39</v>
      </c>
      <c r="W9" s="55">
        <f>W11+W12+W13</f>
        <v>2104</v>
      </c>
    </row>
    <row r="10" spans="1:23" s="32" customFormat="1" ht="15" customHeight="1">
      <c r="A10" s="190" t="s">
        <v>58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8"/>
      <c r="Q10" s="188"/>
      <c r="R10" s="189"/>
      <c r="S10" s="189"/>
      <c r="T10" s="189"/>
      <c r="U10" s="152"/>
      <c r="V10" s="55"/>
      <c r="W10" s="55"/>
    </row>
    <row r="11" spans="1:23" s="32" customFormat="1" ht="24" customHeight="1">
      <c r="A11" s="191" t="s">
        <v>59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88" t="s">
        <v>60</v>
      </c>
      <c r="Q11" s="188"/>
      <c r="R11" s="189"/>
      <c r="S11" s="189"/>
      <c r="T11" s="189"/>
      <c r="U11" s="152"/>
      <c r="V11" s="55"/>
      <c r="W11" s="55"/>
    </row>
    <row r="12" spans="1:23" s="32" customFormat="1" ht="33" customHeight="1">
      <c r="A12" s="191" t="s">
        <v>61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88" t="s">
        <v>62</v>
      </c>
      <c r="Q12" s="188"/>
      <c r="R12" s="189"/>
      <c r="S12" s="189"/>
      <c r="T12" s="189"/>
      <c r="U12" s="152"/>
      <c r="V12" s="55"/>
      <c r="W12" s="55"/>
    </row>
    <row r="13" spans="1:23" s="32" customFormat="1" ht="24" customHeight="1">
      <c r="A13" s="191" t="s">
        <v>63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88" t="s">
        <v>64</v>
      </c>
      <c r="Q13" s="188"/>
      <c r="R13" s="189">
        <f>U13+V13+W13</f>
        <v>2155</v>
      </c>
      <c r="S13" s="189"/>
      <c r="T13" s="189"/>
      <c r="U13" s="55">
        <v>12</v>
      </c>
      <c r="V13" s="55">
        <v>39</v>
      </c>
      <c r="W13" s="55">
        <v>2104</v>
      </c>
    </row>
    <row r="14" spans="1:23" s="32" customFormat="1" ht="31.5" customHeight="1">
      <c r="A14" s="187" t="s">
        <v>65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8" t="s">
        <v>17</v>
      </c>
      <c r="Q14" s="188"/>
      <c r="R14" s="193"/>
      <c r="S14" s="193"/>
      <c r="T14" s="193"/>
      <c r="U14" s="55"/>
      <c r="V14" s="55"/>
      <c r="W14" s="55"/>
    </row>
    <row r="15" spans="1:23" s="32" customFormat="1" ht="32.25" customHeight="1">
      <c r="A15" s="187" t="s">
        <v>12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8" t="s">
        <v>18</v>
      </c>
      <c r="Q15" s="188"/>
      <c r="R15" s="192">
        <f>U15+V15+W15</f>
        <v>201</v>
      </c>
      <c r="S15" s="192"/>
      <c r="T15" s="192"/>
      <c r="U15" s="55">
        <v>13</v>
      </c>
      <c r="V15" s="55">
        <v>20</v>
      </c>
      <c r="W15" s="55">
        <v>168</v>
      </c>
    </row>
    <row r="16" spans="16:23" s="40" customFormat="1" ht="15.75">
      <c r="P16" s="41"/>
      <c r="Q16" s="41"/>
      <c r="R16" s="56"/>
      <c r="S16" s="56"/>
      <c r="T16" s="56"/>
      <c r="U16" s="56"/>
      <c r="V16" s="56"/>
      <c r="W16" s="56"/>
    </row>
    <row r="17" spans="16:17" s="43" customFormat="1" ht="15.75">
      <c r="P17" s="42"/>
      <c r="Q17" s="42"/>
    </row>
    <row r="18" spans="16:17" ht="12.75">
      <c r="P18" s="26"/>
      <c r="Q18" s="26"/>
    </row>
    <row r="19" spans="16:17" ht="12.75">
      <c r="P19" s="26"/>
      <c r="Q19" s="26"/>
    </row>
    <row r="20" spans="16:17" ht="12.75">
      <c r="P20" s="44"/>
      <c r="Q20" s="44"/>
    </row>
    <row r="21" spans="16:17" ht="12.75">
      <c r="P21" s="44"/>
      <c r="Q21" s="44"/>
    </row>
    <row r="22" spans="16:17" ht="12.75">
      <c r="P22" s="44"/>
      <c r="Q22" s="44"/>
    </row>
    <row r="23" spans="16:17" ht="12.75">
      <c r="P23" s="44"/>
      <c r="Q23" s="44"/>
    </row>
    <row r="24" spans="16:17" ht="12.75">
      <c r="P24" s="44"/>
      <c r="Q24" s="44"/>
    </row>
  </sheetData>
  <sheetProtection/>
  <mergeCells count="39">
    <mergeCell ref="A13:O13"/>
    <mergeCell ref="P13:Q13"/>
    <mergeCell ref="R13:T13"/>
    <mergeCell ref="A12:O12"/>
    <mergeCell ref="A15:O15"/>
    <mergeCell ref="P15:Q15"/>
    <mergeCell ref="R15:T15"/>
    <mergeCell ref="A14:O14"/>
    <mergeCell ref="P14:Q14"/>
    <mergeCell ref="R14:T14"/>
    <mergeCell ref="R8:T8"/>
    <mergeCell ref="A10:O10"/>
    <mergeCell ref="P10:Q10"/>
    <mergeCell ref="R10:T10"/>
    <mergeCell ref="P12:Q12"/>
    <mergeCell ref="R12:T12"/>
    <mergeCell ref="A11:O11"/>
    <mergeCell ref="P11:Q11"/>
    <mergeCell ref="R11:T11"/>
    <mergeCell ref="W4:W5"/>
    <mergeCell ref="A7:O7"/>
    <mergeCell ref="P7:Q7"/>
    <mergeCell ref="R7:T7"/>
    <mergeCell ref="A6:O6"/>
    <mergeCell ref="A9:O9"/>
    <mergeCell ref="P9:Q9"/>
    <mergeCell ref="R9:T9"/>
    <mergeCell ref="A8:O8"/>
    <mergeCell ref="P8:Q8"/>
    <mergeCell ref="P6:Q6"/>
    <mergeCell ref="R6:T6"/>
    <mergeCell ref="V1:W1"/>
    <mergeCell ref="A2:W2"/>
    <mergeCell ref="A3:O5"/>
    <mergeCell ref="P3:Q5"/>
    <mergeCell ref="R3:T5"/>
    <mergeCell ref="U3:W3"/>
    <mergeCell ref="U4:U5"/>
    <mergeCell ref="V4:V5"/>
  </mergeCells>
  <printOptions/>
  <pageMargins left="0.5905511811023623" right="0.5905511811023623" top="0.5905511811023623" bottom="0.31496062992125984" header="0.5118110236220472" footer="0.31496062992125984"/>
  <pageSetup horizontalDpi="600" verticalDpi="600" orientation="landscape" paperSize="9" scale="88" r:id="rId1"/>
  <headerFooter alignWithMargins="0">
    <oddHeader>&amp;C    &amp;"Times New Roman,обычный"&amp;12 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55"/>
  <sheetViews>
    <sheetView tabSelected="1" view="pageBreakPreview" zoomScale="80" zoomScaleNormal="80" zoomScaleSheetLayoutView="80" workbookViewId="0" topLeftCell="C1">
      <selection activeCell="T41" sqref="T41"/>
    </sheetView>
  </sheetViews>
  <sheetFormatPr defaultColWidth="9.00390625" defaultRowHeight="12.75"/>
  <cols>
    <col min="1" max="1" width="3.875" style="27" customWidth="1"/>
    <col min="2" max="3" width="4.625" style="27" customWidth="1"/>
    <col min="4" max="4" width="4.00390625" style="27" customWidth="1"/>
    <col min="5" max="5" width="4.75390625" style="27" customWidth="1"/>
    <col min="6" max="6" width="3.875" style="27" customWidth="1"/>
    <col min="7" max="7" width="4.00390625" style="27" customWidth="1"/>
    <col min="8" max="8" width="28.625" style="27" customWidth="1"/>
    <col min="9" max="9" width="3.625" style="27" customWidth="1"/>
    <col min="10" max="10" width="2.25390625" style="27" customWidth="1"/>
    <col min="11" max="11" width="18.00390625" style="27" customWidth="1"/>
    <col min="12" max="12" width="19.75390625" style="59" customWidth="1"/>
    <col min="13" max="13" width="15.00390625" style="27" customWidth="1"/>
    <col min="14" max="14" width="13.875" style="27" customWidth="1"/>
    <col min="15" max="15" width="16.125" style="27" customWidth="1"/>
    <col min="16" max="16" width="18.875" style="63" customWidth="1"/>
    <col min="17" max="17" width="14.875" style="27" customWidth="1"/>
    <col min="18" max="18" width="19.625" style="27" customWidth="1"/>
    <col min="19" max="19" width="17.125" style="66" customWidth="1"/>
    <col min="20" max="20" width="20.125" style="27" customWidth="1"/>
    <col min="21" max="22" width="9.125" style="27" customWidth="1"/>
    <col min="23" max="23" width="23.875" style="27" customWidth="1"/>
    <col min="24" max="16384" width="9.125" style="27" customWidth="1"/>
  </cols>
  <sheetData>
    <row r="1" spans="1:19" s="45" customFormat="1" ht="24" customHeight="1" thickBot="1">
      <c r="A1" s="184" t="s">
        <v>131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s="46" customFormat="1" ht="18" customHeight="1">
      <c r="A2" s="194" t="s">
        <v>10</v>
      </c>
      <c r="B2" s="195"/>
      <c r="C2" s="195"/>
      <c r="D2" s="195"/>
      <c r="E2" s="195"/>
      <c r="F2" s="195"/>
      <c r="G2" s="195"/>
      <c r="H2" s="195"/>
      <c r="I2" s="195" t="s">
        <v>66</v>
      </c>
      <c r="J2" s="195"/>
      <c r="K2" s="195" t="s">
        <v>67</v>
      </c>
      <c r="L2" s="195" t="s">
        <v>68</v>
      </c>
      <c r="M2" s="195"/>
      <c r="N2" s="195"/>
      <c r="O2" s="195"/>
      <c r="P2" s="195"/>
      <c r="Q2" s="195"/>
      <c r="R2" s="195"/>
      <c r="S2" s="198"/>
    </row>
    <row r="3" spans="1:19" s="46" customFormat="1" ht="23.25" customHeight="1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 t="s">
        <v>132</v>
      </c>
      <c r="M3" s="197"/>
      <c r="N3" s="197"/>
      <c r="O3" s="197"/>
      <c r="P3" s="197" t="s">
        <v>139</v>
      </c>
      <c r="Q3" s="197"/>
      <c r="R3" s="197"/>
      <c r="S3" s="199" t="s">
        <v>69</v>
      </c>
    </row>
    <row r="4" spans="1:19" s="46" customFormat="1" ht="12.75" customHeight="1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202" t="s">
        <v>70</v>
      </c>
      <c r="M4" s="203" t="s">
        <v>71</v>
      </c>
      <c r="N4" s="204"/>
      <c r="O4" s="204"/>
      <c r="P4" s="205" t="s">
        <v>70</v>
      </c>
      <c r="Q4" s="197" t="s">
        <v>71</v>
      </c>
      <c r="R4" s="197"/>
      <c r="S4" s="200"/>
    </row>
    <row r="5" spans="1:19" s="46" customFormat="1" ht="75" customHeigh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202"/>
      <c r="M5" s="54" t="s">
        <v>133</v>
      </c>
      <c r="N5" s="54" t="s">
        <v>72</v>
      </c>
      <c r="O5" s="54" t="s">
        <v>73</v>
      </c>
      <c r="P5" s="205"/>
      <c r="Q5" s="53" t="s">
        <v>134</v>
      </c>
      <c r="R5" s="54" t="s">
        <v>73</v>
      </c>
      <c r="S5" s="201"/>
    </row>
    <row r="6" spans="1:19" s="47" customFormat="1" ht="10.5" customHeight="1" thickBot="1">
      <c r="A6" s="206">
        <v>1</v>
      </c>
      <c r="B6" s="207"/>
      <c r="C6" s="207"/>
      <c r="D6" s="207"/>
      <c r="E6" s="207"/>
      <c r="F6" s="207"/>
      <c r="G6" s="207"/>
      <c r="H6" s="207"/>
      <c r="I6" s="207">
        <v>2</v>
      </c>
      <c r="J6" s="207"/>
      <c r="K6" s="147">
        <v>3</v>
      </c>
      <c r="L6" s="148">
        <v>4</v>
      </c>
      <c r="M6" s="147">
        <v>5</v>
      </c>
      <c r="N6" s="149">
        <v>6</v>
      </c>
      <c r="O6" s="147">
        <v>7</v>
      </c>
      <c r="P6" s="150">
        <v>8</v>
      </c>
      <c r="Q6" s="149">
        <v>9</v>
      </c>
      <c r="R6" s="147">
        <v>10</v>
      </c>
      <c r="S6" s="151">
        <v>11</v>
      </c>
    </row>
    <row r="7" spans="1:19" s="68" customFormat="1" ht="45" customHeight="1">
      <c r="A7" s="208" t="s">
        <v>74</v>
      </c>
      <c r="B7" s="209"/>
      <c r="C7" s="209"/>
      <c r="D7" s="209"/>
      <c r="E7" s="209"/>
      <c r="F7" s="209"/>
      <c r="G7" s="209"/>
      <c r="H7" s="210"/>
      <c r="I7" s="211" t="s">
        <v>19</v>
      </c>
      <c r="J7" s="212"/>
      <c r="K7" s="87">
        <f>L7+P7</f>
        <v>16717831</v>
      </c>
      <c r="L7" s="88">
        <f>M7+N7+O7</f>
        <v>3046276</v>
      </c>
      <c r="M7" s="89">
        <f>M9+M10</f>
        <v>2563612</v>
      </c>
      <c r="N7" s="89">
        <f>N9+N10</f>
        <v>482664</v>
      </c>
      <c r="O7" s="89">
        <f>O9+O10</f>
        <v>0</v>
      </c>
      <c r="P7" s="90">
        <f>Q7+R7</f>
        <v>13671555</v>
      </c>
      <c r="Q7" s="89">
        <f>Q9+Q10</f>
        <v>2696818</v>
      </c>
      <c r="R7" s="89">
        <f>R9+R10</f>
        <v>10974737</v>
      </c>
      <c r="S7" s="115"/>
    </row>
    <row r="8" spans="1:19" s="48" customFormat="1" ht="18.75" customHeight="1">
      <c r="A8" s="213" t="s">
        <v>13</v>
      </c>
      <c r="B8" s="214"/>
      <c r="C8" s="214"/>
      <c r="D8" s="214"/>
      <c r="E8" s="214"/>
      <c r="F8" s="214"/>
      <c r="G8" s="214"/>
      <c r="H8" s="214"/>
      <c r="I8" s="215"/>
      <c r="J8" s="216"/>
      <c r="K8" s="70"/>
      <c r="L8" s="71"/>
      <c r="M8" s="91"/>
      <c r="N8" s="73"/>
      <c r="O8" s="92"/>
      <c r="P8" s="74"/>
      <c r="Q8" s="93"/>
      <c r="R8" s="70"/>
      <c r="S8" s="107"/>
    </row>
    <row r="9" spans="1:19" s="32" customFormat="1" ht="48.75" customHeight="1">
      <c r="A9" s="219" t="s">
        <v>75</v>
      </c>
      <c r="B9" s="220"/>
      <c r="C9" s="220"/>
      <c r="D9" s="220"/>
      <c r="E9" s="220"/>
      <c r="F9" s="220"/>
      <c r="G9" s="220"/>
      <c r="H9" s="221"/>
      <c r="I9" s="217" t="s">
        <v>76</v>
      </c>
      <c r="J9" s="218"/>
      <c r="K9" s="75"/>
      <c r="L9" s="76"/>
      <c r="M9" s="77"/>
      <c r="N9" s="78"/>
      <c r="O9" s="78"/>
      <c r="P9" s="79"/>
      <c r="Q9" s="77"/>
      <c r="R9" s="75"/>
      <c r="S9" s="108"/>
    </row>
    <row r="10" spans="1:19" s="32" customFormat="1" ht="37.5" customHeight="1">
      <c r="A10" s="222" t="s">
        <v>77</v>
      </c>
      <c r="B10" s="223"/>
      <c r="C10" s="223"/>
      <c r="D10" s="223"/>
      <c r="E10" s="223"/>
      <c r="F10" s="223"/>
      <c r="G10" s="223"/>
      <c r="H10" s="224"/>
      <c r="I10" s="225" t="s">
        <v>78</v>
      </c>
      <c r="J10" s="188"/>
      <c r="K10" s="94">
        <f>L10+P10</f>
        <v>16717831</v>
      </c>
      <c r="L10" s="95">
        <f>M10+N10+O10</f>
        <v>3046276</v>
      </c>
      <c r="M10" s="94">
        <v>2563612</v>
      </c>
      <c r="N10" s="94">
        <v>482664</v>
      </c>
      <c r="O10" s="94"/>
      <c r="P10" s="96">
        <f>Q10+R10</f>
        <v>13671555</v>
      </c>
      <c r="Q10" s="94">
        <v>2696818</v>
      </c>
      <c r="R10" s="94">
        <f>11010717-35980</f>
        <v>10974737</v>
      </c>
      <c r="S10" s="123"/>
    </row>
    <row r="11" spans="1:19" s="32" customFormat="1" ht="37.5" customHeight="1" thickBot="1">
      <c r="A11" s="232" t="s">
        <v>79</v>
      </c>
      <c r="B11" s="233"/>
      <c r="C11" s="233"/>
      <c r="D11" s="233"/>
      <c r="E11" s="233"/>
      <c r="F11" s="233"/>
      <c r="G11" s="233"/>
      <c r="H11" s="234"/>
      <c r="I11" s="230" t="s">
        <v>80</v>
      </c>
      <c r="J11" s="231"/>
      <c r="K11" s="124"/>
      <c r="L11" s="125"/>
      <c r="M11" s="124"/>
      <c r="N11" s="124"/>
      <c r="O11" s="124"/>
      <c r="P11" s="126"/>
      <c r="Q11" s="124"/>
      <c r="R11" s="124"/>
      <c r="S11" s="109"/>
    </row>
    <row r="12" spans="1:19" s="68" customFormat="1" ht="30" customHeight="1" thickBot="1">
      <c r="A12" s="226" t="s">
        <v>41</v>
      </c>
      <c r="B12" s="227"/>
      <c r="C12" s="227"/>
      <c r="D12" s="227"/>
      <c r="E12" s="227"/>
      <c r="F12" s="227"/>
      <c r="G12" s="227"/>
      <c r="H12" s="227"/>
      <c r="I12" s="228" t="s">
        <v>20</v>
      </c>
      <c r="J12" s="229"/>
      <c r="K12" s="119"/>
      <c r="L12" s="120"/>
      <c r="M12" s="119"/>
      <c r="N12" s="119"/>
      <c r="O12" s="119"/>
      <c r="P12" s="121"/>
      <c r="Q12" s="119"/>
      <c r="R12" s="119"/>
      <c r="S12" s="122"/>
    </row>
    <row r="13" spans="1:19" s="68" customFormat="1" ht="30" customHeight="1">
      <c r="A13" s="235" t="s">
        <v>149</v>
      </c>
      <c r="B13" s="236"/>
      <c r="C13" s="236"/>
      <c r="D13" s="236"/>
      <c r="E13" s="236"/>
      <c r="F13" s="236"/>
      <c r="G13" s="236"/>
      <c r="H13" s="236"/>
      <c r="I13" s="211" t="s">
        <v>21</v>
      </c>
      <c r="J13" s="212"/>
      <c r="K13" s="87">
        <f>L13+P13</f>
        <v>721883.46</v>
      </c>
      <c r="L13" s="88">
        <f>M13+N13+O13</f>
        <v>689483.46</v>
      </c>
      <c r="M13" s="89">
        <f aca="true" t="shared" si="0" ref="M13:R13">M15+M16</f>
        <v>0</v>
      </c>
      <c r="N13" s="89">
        <f t="shared" si="0"/>
        <v>0</v>
      </c>
      <c r="O13" s="89">
        <f t="shared" si="0"/>
        <v>689483.46</v>
      </c>
      <c r="P13" s="90">
        <f>Q13+R13</f>
        <v>32400</v>
      </c>
      <c r="Q13" s="114"/>
      <c r="R13" s="89">
        <f t="shared" si="0"/>
        <v>32400</v>
      </c>
      <c r="S13" s="115"/>
    </row>
    <row r="14" spans="1:19" s="48" customFormat="1" ht="16.5" customHeight="1">
      <c r="A14" s="213" t="s">
        <v>13</v>
      </c>
      <c r="B14" s="214"/>
      <c r="C14" s="214"/>
      <c r="D14" s="214"/>
      <c r="E14" s="214"/>
      <c r="F14" s="214"/>
      <c r="G14" s="214"/>
      <c r="H14" s="214"/>
      <c r="I14" s="237"/>
      <c r="J14" s="238"/>
      <c r="K14" s="70"/>
      <c r="L14" s="71"/>
      <c r="M14" s="72"/>
      <c r="N14" s="73"/>
      <c r="O14" s="73"/>
      <c r="P14" s="74"/>
      <c r="Q14" s="72"/>
      <c r="R14" s="70"/>
      <c r="S14" s="107"/>
    </row>
    <row r="15" spans="1:19" s="32" customFormat="1" ht="19.5" customHeight="1">
      <c r="A15" s="219" t="s">
        <v>81</v>
      </c>
      <c r="B15" s="220"/>
      <c r="C15" s="220"/>
      <c r="D15" s="220"/>
      <c r="E15" s="220"/>
      <c r="F15" s="220"/>
      <c r="G15" s="220"/>
      <c r="H15" s="221"/>
      <c r="I15" s="217" t="s">
        <v>82</v>
      </c>
      <c r="J15" s="218"/>
      <c r="K15" s="75">
        <f>L15+P15</f>
        <v>689483.46</v>
      </c>
      <c r="L15" s="76">
        <f>M15+N15+O15</f>
        <v>689483.46</v>
      </c>
      <c r="M15" s="77"/>
      <c r="N15" s="78"/>
      <c r="O15" s="78">
        <v>689483.46</v>
      </c>
      <c r="P15" s="79"/>
      <c r="Q15" s="80"/>
      <c r="R15" s="75"/>
      <c r="S15" s="108"/>
    </row>
    <row r="16" spans="1:19" s="32" customFormat="1" ht="19.5" customHeight="1" thickBot="1">
      <c r="A16" s="239" t="s">
        <v>83</v>
      </c>
      <c r="B16" s="240"/>
      <c r="C16" s="240"/>
      <c r="D16" s="240"/>
      <c r="E16" s="240"/>
      <c r="F16" s="240"/>
      <c r="G16" s="240"/>
      <c r="H16" s="241"/>
      <c r="I16" s="230" t="s">
        <v>84</v>
      </c>
      <c r="J16" s="231"/>
      <c r="K16" s="116">
        <f>L16+P16</f>
        <v>32400</v>
      </c>
      <c r="L16" s="117"/>
      <c r="M16" s="84"/>
      <c r="N16" s="84"/>
      <c r="O16" s="84"/>
      <c r="P16" s="118">
        <f>Q16+R16</f>
        <v>32400</v>
      </c>
      <c r="Q16" s="84"/>
      <c r="R16" s="85">
        <v>32400</v>
      </c>
      <c r="S16" s="109"/>
    </row>
    <row r="17" spans="1:19" s="68" customFormat="1" ht="24.75" customHeight="1">
      <c r="A17" s="243" t="s">
        <v>85</v>
      </c>
      <c r="B17" s="244"/>
      <c r="C17" s="244"/>
      <c r="D17" s="244"/>
      <c r="E17" s="244"/>
      <c r="F17" s="244"/>
      <c r="G17" s="244"/>
      <c r="H17" s="245"/>
      <c r="I17" s="211" t="s">
        <v>22</v>
      </c>
      <c r="J17" s="242"/>
      <c r="K17" s="87"/>
      <c r="L17" s="88"/>
      <c r="M17" s="89"/>
      <c r="N17" s="89"/>
      <c r="O17" s="89"/>
      <c r="P17" s="90"/>
      <c r="Q17" s="89"/>
      <c r="R17" s="89"/>
      <c r="S17" s="97"/>
    </row>
    <row r="18" spans="1:19" s="48" customFormat="1" ht="15.75" customHeight="1">
      <c r="A18" s="246" t="s">
        <v>13</v>
      </c>
      <c r="B18" s="247"/>
      <c r="C18" s="247"/>
      <c r="D18" s="247"/>
      <c r="E18" s="247"/>
      <c r="F18" s="247"/>
      <c r="G18" s="247"/>
      <c r="H18" s="247"/>
      <c r="I18" s="237"/>
      <c r="J18" s="238"/>
      <c r="K18" s="70"/>
      <c r="L18" s="71"/>
      <c r="M18" s="72"/>
      <c r="N18" s="73"/>
      <c r="O18" s="73"/>
      <c r="P18" s="74"/>
      <c r="Q18" s="93"/>
      <c r="R18" s="70"/>
      <c r="S18" s="98"/>
    </row>
    <row r="19" spans="1:19" s="32" customFormat="1" ht="19.5" customHeight="1">
      <c r="A19" s="219" t="s">
        <v>86</v>
      </c>
      <c r="B19" s="220"/>
      <c r="C19" s="220"/>
      <c r="D19" s="220"/>
      <c r="E19" s="220"/>
      <c r="F19" s="220"/>
      <c r="G19" s="220"/>
      <c r="H19" s="221"/>
      <c r="I19" s="217" t="s">
        <v>26</v>
      </c>
      <c r="J19" s="218"/>
      <c r="K19" s="75"/>
      <c r="L19" s="76"/>
      <c r="M19" s="77"/>
      <c r="N19" s="78"/>
      <c r="O19" s="78"/>
      <c r="P19" s="79"/>
      <c r="Q19" s="77"/>
      <c r="R19" s="78"/>
      <c r="S19" s="99"/>
    </row>
    <row r="20" spans="1:19" s="32" customFormat="1" ht="19.5" customHeight="1">
      <c r="A20" s="222" t="s">
        <v>87</v>
      </c>
      <c r="B20" s="223"/>
      <c r="C20" s="223"/>
      <c r="D20" s="223"/>
      <c r="E20" s="223"/>
      <c r="F20" s="223"/>
      <c r="G20" s="223"/>
      <c r="H20" s="224"/>
      <c r="I20" s="225" t="s">
        <v>27</v>
      </c>
      <c r="J20" s="248"/>
      <c r="K20" s="94"/>
      <c r="L20" s="95"/>
      <c r="M20" s="94"/>
      <c r="N20" s="94"/>
      <c r="O20" s="94"/>
      <c r="P20" s="96"/>
      <c r="Q20" s="94"/>
      <c r="R20" s="94"/>
      <c r="S20" s="100"/>
    </row>
    <row r="21" spans="1:19" s="32" customFormat="1" ht="19.5" customHeight="1">
      <c r="A21" s="222" t="s">
        <v>88</v>
      </c>
      <c r="B21" s="223"/>
      <c r="C21" s="223"/>
      <c r="D21" s="223"/>
      <c r="E21" s="223"/>
      <c r="F21" s="223"/>
      <c r="G21" s="223"/>
      <c r="H21" s="224"/>
      <c r="I21" s="217" t="s">
        <v>28</v>
      </c>
      <c r="J21" s="218"/>
      <c r="K21" s="94"/>
      <c r="L21" s="95"/>
      <c r="M21" s="94"/>
      <c r="N21" s="94"/>
      <c r="O21" s="94"/>
      <c r="P21" s="96"/>
      <c r="Q21" s="94"/>
      <c r="R21" s="94"/>
      <c r="S21" s="99"/>
    </row>
    <row r="22" spans="1:19" s="32" customFormat="1" ht="19.5" customHeight="1">
      <c r="A22" s="222" t="s">
        <v>89</v>
      </c>
      <c r="B22" s="223"/>
      <c r="C22" s="223"/>
      <c r="D22" s="223"/>
      <c r="E22" s="223"/>
      <c r="F22" s="223"/>
      <c r="G22" s="223"/>
      <c r="H22" s="224"/>
      <c r="I22" s="225" t="s">
        <v>29</v>
      </c>
      <c r="J22" s="248"/>
      <c r="K22" s="94"/>
      <c r="L22" s="95"/>
      <c r="M22" s="94"/>
      <c r="N22" s="94"/>
      <c r="O22" s="94"/>
      <c r="P22" s="96"/>
      <c r="Q22" s="94"/>
      <c r="R22" s="94"/>
      <c r="S22" s="100"/>
    </row>
    <row r="23" spans="1:19" s="32" customFormat="1" ht="19.5" customHeight="1" thickBot="1">
      <c r="A23" s="239" t="s">
        <v>90</v>
      </c>
      <c r="B23" s="240"/>
      <c r="C23" s="240"/>
      <c r="D23" s="240"/>
      <c r="E23" s="240"/>
      <c r="F23" s="240"/>
      <c r="G23" s="240"/>
      <c r="H23" s="241"/>
      <c r="I23" s="230" t="s">
        <v>91</v>
      </c>
      <c r="J23" s="249"/>
      <c r="K23" s="127"/>
      <c r="L23" s="128"/>
      <c r="M23" s="127"/>
      <c r="N23" s="127"/>
      <c r="O23" s="127"/>
      <c r="P23" s="129"/>
      <c r="Q23" s="127"/>
      <c r="R23" s="127"/>
      <c r="S23" s="101"/>
    </row>
    <row r="24" spans="1:19" s="68" customFormat="1" ht="24.75" customHeight="1">
      <c r="A24" s="235" t="s">
        <v>92</v>
      </c>
      <c r="B24" s="236"/>
      <c r="C24" s="236"/>
      <c r="D24" s="236"/>
      <c r="E24" s="236"/>
      <c r="F24" s="236"/>
      <c r="G24" s="236"/>
      <c r="H24" s="236"/>
      <c r="I24" s="211" t="s">
        <v>24</v>
      </c>
      <c r="J24" s="242"/>
      <c r="K24" s="114"/>
      <c r="L24" s="130"/>
      <c r="M24" s="114"/>
      <c r="N24" s="114"/>
      <c r="O24" s="114"/>
      <c r="P24" s="131"/>
      <c r="Q24" s="114"/>
      <c r="R24" s="114"/>
      <c r="S24" s="97"/>
    </row>
    <row r="25" spans="1:19" s="48" customFormat="1" ht="18.75" customHeight="1">
      <c r="A25" s="250" t="s">
        <v>13</v>
      </c>
      <c r="B25" s="251"/>
      <c r="C25" s="251"/>
      <c r="D25" s="251"/>
      <c r="E25" s="251"/>
      <c r="F25" s="251"/>
      <c r="G25" s="251"/>
      <c r="H25" s="252"/>
      <c r="I25" s="237"/>
      <c r="J25" s="238"/>
      <c r="K25" s="70"/>
      <c r="L25" s="71"/>
      <c r="M25" s="72"/>
      <c r="N25" s="73"/>
      <c r="O25" s="73"/>
      <c r="P25" s="74"/>
      <c r="Q25" s="93"/>
      <c r="R25" s="70"/>
      <c r="S25" s="98"/>
    </row>
    <row r="26" spans="1:19" s="32" customFormat="1" ht="19.5" customHeight="1">
      <c r="A26" s="219" t="s">
        <v>93</v>
      </c>
      <c r="B26" s="220"/>
      <c r="C26" s="220"/>
      <c r="D26" s="220"/>
      <c r="E26" s="220"/>
      <c r="F26" s="220"/>
      <c r="G26" s="220"/>
      <c r="H26" s="221"/>
      <c r="I26" s="217" t="s">
        <v>94</v>
      </c>
      <c r="J26" s="218"/>
      <c r="K26" s="75"/>
      <c r="L26" s="76"/>
      <c r="M26" s="77"/>
      <c r="N26" s="78"/>
      <c r="O26" s="78"/>
      <c r="P26" s="79"/>
      <c r="Q26" s="77"/>
      <c r="R26" s="78"/>
      <c r="S26" s="99"/>
    </row>
    <row r="27" spans="1:19" s="32" customFormat="1" ht="19.5" customHeight="1" thickBot="1">
      <c r="A27" s="239" t="s">
        <v>95</v>
      </c>
      <c r="B27" s="240"/>
      <c r="C27" s="240"/>
      <c r="D27" s="240"/>
      <c r="E27" s="240"/>
      <c r="F27" s="240"/>
      <c r="G27" s="240"/>
      <c r="H27" s="241"/>
      <c r="I27" s="230" t="s">
        <v>96</v>
      </c>
      <c r="J27" s="249"/>
      <c r="K27" s="127"/>
      <c r="L27" s="128"/>
      <c r="M27" s="127"/>
      <c r="N27" s="127"/>
      <c r="O27" s="127"/>
      <c r="P27" s="129"/>
      <c r="Q27" s="127"/>
      <c r="R27" s="81"/>
      <c r="S27" s="101"/>
    </row>
    <row r="28" spans="1:19" s="68" customFormat="1" ht="30" customHeight="1" thickBot="1">
      <c r="A28" s="253" t="s">
        <v>7</v>
      </c>
      <c r="B28" s="254"/>
      <c r="C28" s="254"/>
      <c r="D28" s="254"/>
      <c r="E28" s="254"/>
      <c r="F28" s="254"/>
      <c r="G28" s="254"/>
      <c r="H28" s="255"/>
      <c r="I28" s="228" t="s">
        <v>97</v>
      </c>
      <c r="J28" s="256"/>
      <c r="K28" s="132">
        <f>L28+P28</f>
        <v>439861.75</v>
      </c>
      <c r="L28" s="133"/>
      <c r="M28" s="132"/>
      <c r="N28" s="132"/>
      <c r="O28" s="132"/>
      <c r="P28" s="134">
        <f>Q28+R28</f>
        <v>439861.75</v>
      </c>
      <c r="Q28" s="132">
        <v>108752.98</v>
      </c>
      <c r="R28" s="135">
        <v>331108.77</v>
      </c>
      <c r="S28" s="136"/>
    </row>
    <row r="29" spans="1:19" s="68" customFormat="1" ht="30" customHeight="1" thickBot="1">
      <c r="A29" s="253" t="s">
        <v>4</v>
      </c>
      <c r="B29" s="254"/>
      <c r="C29" s="254"/>
      <c r="D29" s="254"/>
      <c r="E29" s="254"/>
      <c r="F29" s="254"/>
      <c r="G29" s="254"/>
      <c r="H29" s="255"/>
      <c r="I29" s="228" t="s">
        <v>98</v>
      </c>
      <c r="J29" s="256"/>
      <c r="K29" s="132"/>
      <c r="L29" s="133"/>
      <c r="M29" s="132"/>
      <c r="N29" s="132"/>
      <c r="O29" s="132"/>
      <c r="P29" s="134"/>
      <c r="Q29" s="132"/>
      <c r="R29" s="135"/>
      <c r="S29" s="136"/>
    </row>
    <row r="30" spans="1:19" s="68" customFormat="1" ht="37.5" customHeight="1">
      <c r="A30" s="235" t="s">
        <v>99</v>
      </c>
      <c r="B30" s="236"/>
      <c r="C30" s="236"/>
      <c r="D30" s="236"/>
      <c r="E30" s="236"/>
      <c r="F30" s="236"/>
      <c r="G30" s="236"/>
      <c r="H30" s="236"/>
      <c r="I30" s="211" t="s">
        <v>30</v>
      </c>
      <c r="J30" s="242"/>
      <c r="K30" s="87">
        <f>L30+P30</f>
        <v>185170.55</v>
      </c>
      <c r="L30" s="88"/>
      <c r="M30" s="89"/>
      <c r="N30" s="89"/>
      <c r="O30" s="89"/>
      <c r="P30" s="90">
        <f>Q30+R30</f>
        <v>185170.55</v>
      </c>
      <c r="Q30" s="89">
        <f>Q32+Q33+Q34+Q35</f>
        <v>52762</v>
      </c>
      <c r="R30" s="89">
        <f>R32+R33+R34+R35</f>
        <v>132408.55</v>
      </c>
      <c r="S30" s="97"/>
    </row>
    <row r="31" spans="1:19" s="32" customFormat="1" ht="17.25" customHeight="1">
      <c r="A31" s="246" t="s">
        <v>13</v>
      </c>
      <c r="B31" s="247"/>
      <c r="C31" s="247"/>
      <c r="D31" s="247"/>
      <c r="E31" s="247"/>
      <c r="F31" s="247"/>
      <c r="G31" s="247"/>
      <c r="H31" s="247"/>
      <c r="I31" s="259"/>
      <c r="J31" s="260"/>
      <c r="K31" s="70"/>
      <c r="L31" s="71"/>
      <c r="M31" s="93"/>
      <c r="N31" s="73"/>
      <c r="O31" s="73"/>
      <c r="P31" s="74"/>
      <c r="Q31" s="93"/>
      <c r="R31" s="73"/>
      <c r="S31" s="98"/>
    </row>
    <row r="32" spans="1:19" s="32" customFormat="1" ht="30" customHeight="1" thickBot="1">
      <c r="A32" s="219" t="s">
        <v>100</v>
      </c>
      <c r="B32" s="220"/>
      <c r="C32" s="220"/>
      <c r="D32" s="220"/>
      <c r="E32" s="220"/>
      <c r="F32" s="220"/>
      <c r="G32" s="220"/>
      <c r="H32" s="221"/>
      <c r="I32" s="257" t="s">
        <v>31</v>
      </c>
      <c r="J32" s="258"/>
      <c r="K32" s="94"/>
      <c r="L32" s="95"/>
      <c r="M32" s="94"/>
      <c r="N32" s="94"/>
      <c r="O32" s="94"/>
      <c r="P32" s="96"/>
      <c r="Q32" s="94"/>
      <c r="R32" s="94"/>
      <c r="S32" s="100"/>
    </row>
    <row r="33" spans="1:19" s="32" customFormat="1" ht="30" customHeight="1">
      <c r="A33" s="222" t="s">
        <v>101</v>
      </c>
      <c r="B33" s="223"/>
      <c r="C33" s="223"/>
      <c r="D33" s="223"/>
      <c r="E33" s="223"/>
      <c r="F33" s="223"/>
      <c r="G33" s="223"/>
      <c r="H33" s="224"/>
      <c r="I33" s="217" t="s">
        <v>102</v>
      </c>
      <c r="J33" s="218"/>
      <c r="K33" s="94"/>
      <c r="L33" s="95"/>
      <c r="M33" s="94"/>
      <c r="N33" s="94"/>
      <c r="O33" s="94"/>
      <c r="P33" s="96"/>
      <c r="Q33" s="94"/>
      <c r="R33" s="94"/>
      <c r="S33" s="100"/>
    </row>
    <row r="34" spans="1:19" s="32" customFormat="1" ht="30" customHeight="1">
      <c r="A34" s="222" t="s">
        <v>103</v>
      </c>
      <c r="B34" s="223"/>
      <c r="C34" s="223"/>
      <c r="D34" s="223"/>
      <c r="E34" s="223"/>
      <c r="F34" s="223"/>
      <c r="G34" s="223"/>
      <c r="H34" s="224"/>
      <c r="I34" s="225" t="s">
        <v>104</v>
      </c>
      <c r="J34" s="248"/>
      <c r="K34" s="94">
        <f>L34+P34</f>
        <v>185170.55</v>
      </c>
      <c r="L34" s="95"/>
      <c r="M34" s="94"/>
      <c r="N34" s="94"/>
      <c r="O34" s="94"/>
      <c r="P34" s="96">
        <f>Q34+R34</f>
        <v>185170.55</v>
      </c>
      <c r="Q34" s="94">
        <v>52762</v>
      </c>
      <c r="R34" s="94">
        <v>132408.55</v>
      </c>
      <c r="S34" s="100"/>
    </row>
    <row r="35" spans="1:19" s="32" customFormat="1" ht="24.75" customHeight="1" thickBot="1">
      <c r="A35" s="239" t="s">
        <v>105</v>
      </c>
      <c r="B35" s="263"/>
      <c r="C35" s="263"/>
      <c r="D35" s="263"/>
      <c r="E35" s="263"/>
      <c r="F35" s="263"/>
      <c r="G35" s="263"/>
      <c r="H35" s="264"/>
      <c r="I35" s="230" t="s">
        <v>106</v>
      </c>
      <c r="J35" s="249"/>
      <c r="K35" s="127"/>
      <c r="L35" s="128"/>
      <c r="M35" s="127"/>
      <c r="N35" s="127"/>
      <c r="O35" s="127"/>
      <c r="P35" s="129"/>
      <c r="Q35" s="127"/>
      <c r="R35" s="127"/>
      <c r="S35" s="101"/>
    </row>
    <row r="36" spans="1:19" s="68" customFormat="1" ht="34.5" customHeight="1">
      <c r="A36" s="261" t="s">
        <v>107</v>
      </c>
      <c r="B36" s="262"/>
      <c r="C36" s="262"/>
      <c r="D36" s="262"/>
      <c r="E36" s="262"/>
      <c r="F36" s="262"/>
      <c r="G36" s="262"/>
      <c r="H36" s="262"/>
      <c r="I36" s="211" t="s">
        <v>108</v>
      </c>
      <c r="J36" s="242"/>
      <c r="K36" s="87">
        <f aca="true" t="shared" si="1" ref="K36:K43">L36+P36+S36</f>
        <v>2780117</v>
      </c>
      <c r="L36" s="88">
        <f>M36+N36+O36</f>
        <v>1089455</v>
      </c>
      <c r="M36" s="88">
        <f>M38+M39+M40+M41</f>
        <v>884114</v>
      </c>
      <c r="N36" s="88">
        <f>N38+N39+N40+N41</f>
        <v>205341</v>
      </c>
      <c r="O36" s="88">
        <f>O38+O39+O40+O41</f>
        <v>0</v>
      </c>
      <c r="P36" s="88">
        <f>Q36+R36</f>
        <v>1026726</v>
      </c>
      <c r="Q36" s="88">
        <f>Q38+Q39+Q40+Q41</f>
        <v>1026726</v>
      </c>
      <c r="R36" s="88"/>
      <c r="S36" s="137">
        <f>S38+S39+S40+S41</f>
        <v>663936</v>
      </c>
    </row>
    <row r="37" spans="1:19" s="32" customFormat="1" ht="17.25" customHeight="1">
      <c r="A37" s="246" t="s">
        <v>13</v>
      </c>
      <c r="B37" s="247"/>
      <c r="C37" s="247"/>
      <c r="D37" s="247"/>
      <c r="E37" s="247"/>
      <c r="F37" s="247"/>
      <c r="G37" s="247"/>
      <c r="H37" s="247"/>
      <c r="I37" s="259"/>
      <c r="J37" s="260"/>
      <c r="K37" s="70"/>
      <c r="L37" s="71"/>
      <c r="M37" s="93"/>
      <c r="N37" s="73"/>
      <c r="O37" s="73"/>
      <c r="P37" s="74"/>
      <c r="Q37" s="93"/>
      <c r="R37" s="73"/>
      <c r="S37" s="98"/>
    </row>
    <row r="38" spans="1:19" s="32" customFormat="1" ht="19.5" customHeight="1">
      <c r="A38" s="265" t="s">
        <v>44</v>
      </c>
      <c r="B38" s="266"/>
      <c r="C38" s="266"/>
      <c r="D38" s="266"/>
      <c r="E38" s="266"/>
      <c r="F38" s="266"/>
      <c r="G38" s="266"/>
      <c r="H38" s="267"/>
      <c r="I38" s="217" t="s">
        <v>109</v>
      </c>
      <c r="J38" s="218"/>
      <c r="K38" s="75"/>
      <c r="L38" s="76"/>
      <c r="M38" s="77"/>
      <c r="N38" s="78"/>
      <c r="O38" s="78"/>
      <c r="P38" s="79"/>
      <c r="Q38" s="77"/>
      <c r="R38" s="78"/>
      <c r="S38" s="99"/>
    </row>
    <row r="39" spans="1:19" s="32" customFormat="1" ht="19.5" customHeight="1">
      <c r="A39" s="268" t="s">
        <v>110</v>
      </c>
      <c r="B39" s="269"/>
      <c r="C39" s="269"/>
      <c r="D39" s="269"/>
      <c r="E39" s="269"/>
      <c r="F39" s="269"/>
      <c r="G39" s="269"/>
      <c r="H39" s="270"/>
      <c r="I39" s="225" t="s">
        <v>111</v>
      </c>
      <c r="J39" s="248"/>
      <c r="K39" s="94">
        <f t="shared" si="1"/>
        <v>755814</v>
      </c>
      <c r="L39" s="95"/>
      <c r="M39" s="94"/>
      <c r="N39" s="94"/>
      <c r="O39" s="94"/>
      <c r="P39" s="96">
        <f>Q39+R39</f>
        <v>91878</v>
      </c>
      <c r="Q39" s="94">
        <v>91878</v>
      </c>
      <c r="R39" s="94"/>
      <c r="S39" s="153">
        <v>663936</v>
      </c>
    </row>
    <row r="40" spans="1:19" s="32" customFormat="1" ht="54" customHeight="1">
      <c r="A40" s="268" t="s">
        <v>112</v>
      </c>
      <c r="B40" s="269"/>
      <c r="C40" s="269"/>
      <c r="D40" s="269"/>
      <c r="E40" s="269"/>
      <c r="F40" s="269"/>
      <c r="G40" s="269"/>
      <c r="H40" s="270"/>
      <c r="I40" s="225" t="s">
        <v>113</v>
      </c>
      <c r="J40" s="248"/>
      <c r="K40" s="94"/>
      <c r="L40" s="95"/>
      <c r="M40" s="94"/>
      <c r="N40" s="94"/>
      <c r="O40" s="94"/>
      <c r="P40" s="96"/>
      <c r="Q40" s="94"/>
      <c r="R40" s="94"/>
      <c r="S40" s="100"/>
    </row>
    <row r="41" spans="1:20" s="32" customFormat="1" ht="34.5" customHeight="1" thickBot="1">
      <c r="A41" s="271" t="s">
        <v>114</v>
      </c>
      <c r="B41" s="272"/>
      <c r="C41" s="272"/>
      <c r="D41" s="272"/>
      <c r="E41" s="272"/>
      <c r="F41" s="272"/>
      <c r="G41" s="272"/>
      <c r="H41" s="273"/>
      <c r="I41" s="230" t="s">
        <v>115</v>
      </c>
      <c r="J41" s="249"/>
      <c r="K41" s="127">
        <f t="shared" si="1"/>
        <v>2024303</v>
      </c>
      <c r="L41" s="128">
        <f>M41+N41+O41</f>
        <v>1089455</v>
      </c>
      <c r="M41" s="127">
        <v>884114</v>
      </c>
      <c r="N41" s="127">
        <v>205341</v>
      </c>
      <c r="O41" s="127"/>
      <c r="P41" s="129">
        <f>Q41+R41</f>
        <v>934848</v>
      </c>
      <c r="Q41" s="127">
        <v>934848</v>
      </c>
      <c r="R41" s="127"/>
      <c r="S41" s="101"/>
      <c r="T41" s="83">
        <f>S44</f>
        <v>663936</v>
      </c>
    </row>
    <row r="42" spans="1:20" s="68" customFormat="1" ht="34.5" customHeight="1" thickBot="1">
      <c r="A42" s="274" t="s">
        <v>116</v>
      </c>
      <c r="B42" s="275"/>
      <c r="C42" s="275"/>
      <c r="D42" s="275"/>
      <c r="E42" s="275"/>
      <c r="F42" s="275"/>
      <c r="G42" s="275"/>
      <c r="H42" s="276"/>
      <c r="I42" s="228" t="s">
        <v>117</v>
      </c>
      <c r="J42" s="229"/>
      <c r="K42" s="132">
        <f t="shared" si="1"/>
        <v>274440.8</v>
      </c>
      <c r="L42" s="142">
        <f>M42+N42+O42</f>
        <v>167732.6</v>
      </c>
      <c r="M42" s="144"/>
      <c r="N42" s="138"/>
      <c r="O42" s="138">
        <v>167732.6</v>
      </c>
      <c r="P42" s="139">
        <f>Q42+R42</f>
        <v>106708.2</v>
      </c>
      <c r="Q42" s="138"/>
      <c r="R42" s="138">
        <v>106708.2</v>
      </c>
      <c r="S42" s="146"/>
      <c r="T42" s="86">
        <f>L7+L13+L36+L42</f>
        <v>4992947.06</v>
      </c>
    </row>
    <row r="43" spans="1:20" s="69" customFormat="1" ht="34.5" customHeight="1" thickBot="1">
      <c r="A43" s="277" t="s">
        <v>5</v>
      </c>
      <c r="B43" s="278"/>
      <c r="C43" s="278"/>
      <c r="D43" s="278"/>
      <c r="E43" s="278"/>
      <c r="F43" s="278"/>
      <c r="G43" s="278"/>
      <c r="H43" s="278"/>
      <c r="I43" s="279" t="s">
        <v>118</v>
      </c>
      <c r="J43" s="280"/>
      <c r="K43" s="138">
        <f t="shared" si="1"/>
        <v>59520</v>
      </c>
      <c r="L43" s="110"/>
      <c r="M43" s="135"/>
      <c r="N43" s="135"/>
      <c r="O43" s="135"/>
      <c r="P43" s="141">
        <f>Q43+R43</f>
        <v>59520</v>
      </c>
      <c r="Q43" s="135"/>
      <c r="R43" s="135">
        <v>59520</v>
      </c>
      <c r="S43" s="136"/>
      <c r="T43" s="145">
        <f>P7+P13+P28+P30+P36+P42+P43</f>
        <v>15521941.5</v>
      </c>
    </row>
    <row r="44" spans="1:20" s="69" customFormat="1" ht="36.75" customHeight="1" thickBot="1">
      <c r="A44" s="226" t="s">
        <v>32</v>
      </c>
      <c r="B44" s="227"/>
      <c r="C44" s="227"/>
      <c r="D44" s="227"/>
      <c r="E44" s="227"/>
      <c r="F44" s="227"/>
      <c r="G44" s="227"/>
      <c r="H44" s="281"/>
      <c r="I44" s="228" t="s">
        <v>119</v>
      </c>
      <c r="J44" s="229"/>
      <c r="K44" s="135">
        <f>K7+K12+K13+K17+K24+K28+K29+K30+K36+K42+K43</f>
        <v>21178824.560000002</v>
      </c>
      <c r="L44" s="140">
        <f>L7+L13+L17+L24+L28+L29+L30+L36+L42+L43</f>
        <v>4992947.06</v>
      </c>
      <c r="M44" s="140">
        <f aca="true" t="shared" si="2" ref="M44:R44">M7+M13+M17+M24+M28+M29+M30+M36+M42+M43</f>
        <v>3447726</v>
      </c>
      <c r="N44" s="140">
        <f t="shared" si="2"/>
        <v>688005</v>
      </c>
      <c r="O44" s="140">
        <f t="shared" si="2"/>
        <v>857216.0599999999</v>
      </c>
      <c r="P44" s="140">
        <f t="shared" si="2"/>
        <v>15521941.5</v>
      </c>
      <c r="Q44" s="140">
        <f t="shared" si="2"/>
        <v>3885058.98</v>
      </c>
      <c r="R44" s="140">
        <f t="shared" si="2"/>
        <v>11636882.52</v>
      </c>
      <c r="S44" s="142">
        <f>S36</f>
        <v>663936</v>
      </c>
      <c r="T44" s="145" t="s">
        <v>155</v>
      </c>
    </row>
    <row r="45" spans="1:20" s="68" customFormat="1" ht="35.25" customHeight="1" thickBot="1">
      <c r="A45" s="282" t="s">
        <v>33</v>
      </c>
      <c r="B45" s="283"/>
      <c r="C45" s="283"/>
      <c r="D45" s="283"/>
      <c r="E45" s="283"/>
      <c r="F45" s="283"/>
      <c r="G45" s="283"/>
      <c r="H45" s="284"/>
      <c r="I45" s="285" t="s">
        <v>120</v>
      </c>
      <c r="J45" s="286"/>
      <c r="K45" s="102">
        <v>23391680</v>
      </c>
      <c r="L45" s="103"/>
      <c r="M45" s="104"/>
      <c r="N45" s="104"/>
      <c r="O45" s="104"/>
      <c r="P45" s="113"/>
      <c r="Q45" s="104"/>
      <c r="R45" s="104"/>
      <c r="S45" s="105"/>
      <c r="T45" s="86">
        <f>L44+P44+S44</f>
        <v>21178824.56</v>
      </c>
    </row>
    <row r="46" spans="1:19" s="69" customFormat="1" ht="27.75" customHeight="1" thickBot="1" thickTop="1">
      <c r="A46" s="287" t="s">
        <v>145</v>
      </c>
      <c r="B46" s="288"/>
      <c r="C46" s="288"/>
      <c r="D46" s="288"/>
      <c r="E46" s="288"/>
      <c r="F46" s="288"/>
      <c r="G46" s="288"/>
      <c r="H46" s="289"/>
      <c r="I46" s="279" t="s">
        <v>121</v>
      </c>
      <c r="J46" s="280"/>
      <c r="K46" s="106">
        <f>K45-K44</f>
        <v>2212855.4399999976</v>
      </c>
      <c r="L46" s="110"/>
      <c r="M46" s="106"/>
      <c r="N46" s="111"/>
      <c r="O46" s="106"/>
      <c r="P46" s="141"/>
      <c r="Q46" s="111"/>
      <c r="R46" s="106"/>
      <c r="S46" s="112"/>
    </row>
    <row r="47" spans="1:19" s="43" customFormat="1" ht="15.75">
      <c r="A47" s="290" t="s">
        <v>122</v>
      </c>
      <c r="B47" s="290"/>
      <c r="C47" s="290"/>
      <c r="D47" s="291" t="s">
        <v>135</v>
      </c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</row>
    <row r="48" spans="1:19" s="43" customFormat="1" ht="13.5" customHeight="1">
      <c r="A48" s="49"/>
      <c r="B48" s="49"/>
      <c r="C48" s="49"/>
      <c r="D48" s="16" t="s">
        <v>136</v>
      </c>
      <c r="G48" s="16"/>
      <c r="H48" s="16"/>
      <c r="I48" s="16"/>
      <c r="J48" s="50"/>
      <c r="K48" s="50"/>
      <c r="L48" s="57"/>
      <c r="P48" s="60"/>
      <c r="S48" s="65"/>
    </row>
    <row r="49" spans="1:23" s="32" customFormat="1" ht="32.25" customHeight="1">
      <c r="A49" s="292" t="s">
        <v>25</v>
      </c>
      <c r="B49" s="292"/>
      <c r="C49" s="292"/>
      <c r="D49" s="292"/>
      <c r="E49" s="293"/>
      <c r="F49" s="293"/>
      <c r="G49" s="293"/>
      <c r="H49" s="297" t="s">
        <v>151</v>
      </c>
      <c r="I49" s="297"/>
      <c r="J49" s="297"/>
      <c r="K49" s="297"/>
      <c r="L49" s="297"/>
      <c r="M49" s="297"/>
      <c r="N49" s="9"/>
      <c r="O49" s="19"/>
      <c r="P49" s="61"/>
      <c r="R49" s="156" t="s">
        <v>152</v>
      </c>
      <c r="S49" s="156"/>
      <c r="W49" s="83"/>
    </row>
    <row r="50" spans="4:19" s="51" customFormat="1" ht="12.75" customHeight="1">
      <c r="D50" s="3"/>
      <c r="F50" s="18"/>
      <c r="H50" s="294"/>
      <c r="I50" s="295"/>
      <c r="J50" s="295"/>
      <c r="K50" s="295"/>
      <c r="L50" s="295"/>
      <c r="M50" s="295"/>
      <c r="N50" s="295"/>
      <c r="O50" s="296"/>
      <c r="P50" s="296"/>
      <c r="R50" s="296"/>
      <c r="S50" s="296"/>
    </row>
    <row r="51" spans="1:19" s="29" customFormat="1" ht="30.75" customHeight="1">
      <c r="A51" s="292" t="s">
        <v>137</v>
      </c>
      <c r="B51" s="292"/>
      <c r="C51" s="292"/>
      <c r="D51" s="292"/>
      <c r="E51" s="292"/>
      <c r="F51" s="300"/>
      <c r="G51" s="300"/>
      <c r="H51" s="297" t="s">
        <v>151</v>
      </c>
      <c r="I51" s="297"/>
      <c r="J51" s="297"/>
      <c r="K51" s="297"/>
      <c r="L51" s="297"/>
      <c r="M51" s="297"/>
      <c r="N51" s="82"/>
      <c r="O51" s="33"/>
      <c r="P51" s="62"/>
      <c r="R51" s="156" t="s">
        <v>153</v>
      </c>
      <c r="S51" s="156"/>
    </row>
    <row r="52" spans="4:19" s="51" customFormat="1" ht="17.25" customHeight="1">
      <c r="D52" s="3"/>
      <c r="F52" s="18"/>
      <c r="G52" s="18"/>
      <c r="H52" s="294"/>
      <c r="I52" s="295"/>
      <c r="J52" s="295"/>
      <c r="K52" s="295"/>
      <c r="L52" s="295"/>
      <c r="M52" s="295"/>
      <c r="N52" s="295"/>
      <c r="O52" s="296"/>
      <c r="P52" s="296"/>
      <c r="R52" s="296"/>
      <c r="S52" s="296"/>
    </row>
    <row r="53" spans="1:19" s="1" customFormat="1" ht="12.75">
      <c r="A53" s="52" t="s">
        <v>154</v>
      </c>
      <c r="L53" s="58"/>
      <c r="P53" s="64"/>
      <c r="S53" s="67"/>
    </row>
    <row r="54" spans="1:19" s="1" customFormat="1" ht="12.75" customHeight="1">
      <c r="A54" s="298" t="s">
        <v>123</v>
      </c>
      <c r="B54" s="298"/>
      <c r="C54" s="298"/>
      <c r="D54" s="298"/>
      <c r="E54" s="298"/>
      <c r="F54" s="298"/>
      <c r="G54" s="298"/>
      <c r="H54" s="298"/>
      <c r="I54" s="298"/>
      <c r="J54" s="298"/>
      <c r="L54" s="58"/>
      <c r="P54" s="64"/>
      <c r="S54" s="67"/>
    </row>
    <row r="55" spans="1:17" ht="24.75" customHeight="1">
      <c r="A55" s="299" t="s">
        <v>138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</sheetData>
  <sheetProtection/>
  <mergeCells count="110">
    <mergeCell ref="H51:M51"/>
    <mergeCell ref="R52:S52"/>
    <mergeCell ref="A54:J54"/>
    <mergeCell ref="A55:Q55"/>
    <mergeCell ref="A51:G51"/>
    <mergeCell ref="H52:N52"/>
    <mergeCell ref="O52:P52"/>
    <mergeCell ref="R51:S51"/>
    <mergeCell ref="A47:C47"/>
    <mergeCell ref="D47:S47"/>
    <mergeCell ref="A49:G49"/>
    <mergeCell ref="H50:N50"/>
    <mergeCell ref="O50:P50"/>
    <mergeCell ref="R50:S50"/>
    <mergeCell ref="H49:M49"/>
    <mergeCell ref="R49:S49"/>
    <mergeCell ref="A44:H44"/>
    <mergeCell ref="I44:J44"/>
    <mergeCell ref="A45:H45"/>
    <mergeCell ref="I45:J45"/>
    <mergeCell ref="A46:H46"/>
    <mergeCell ref="I46:J46"/>
    <mergeCell ref="I41:J41"/>
    <mergeCell ref="A41:H41"/>
    <mergeCell ref="A42:H42"/>
    <mergeCell ref="I42:J42"/>
    <mergeCell ref="A43:H43"/>
    <mergeCell ref="I43:J43"/>
    <mergeCell ref="I37:J37"/>
    <mergeCell ref="A37:H37"/>
    <mergeCell ref="A38:H38"/>
    <mergeCell ref="I38:J38"/>
    <mergeCell ref="A40:H40"/>
    <mergeCell ref="I40:J40"/>
    <mergeCell ref="I39:J39"/>
    <mergeCell ref="A39:H39"/>
    <mergeCell ref="I33:J33"/>
    <mergeCell ref="A33:H33"/>
    <mergeCell ref="A34:H34"/>
    <mergeCell ref="I34:J34"/>
    <mergeCell ref="A36:H36"/>
    <mergeCell ref="I36:J36"/>
    <mergeCell ref="I35:J35"/>
    <mergeCell ref="A35:H35"/>
    <mergeCell ref="I29:J29"/>
    <mergeCell ref="A29:H29"/>
    <mergeCell ref="A30:H30"/>
    <mergeCell ref="I30:J30"/>
    <mergeCell ref="A32:H32"/>
    <mergeCell ref="I32:J32"/>
    <mergeCell ref="I31:J31"/>
    <mergeCell ref="A31:H31"/>
    <mergeCell ref="I25:J25"/>
    <mergeCell ref="A25:H25"/>
    <mergeCell ref="A26:H26"/>
    <mergeCell ref="I26:J26"/>
    <mergeCell ref="A28:H28"/>
    <mergeCell ref="I28:J28"/>
    <mergeCell ref="I27:J27"/>
    <mergeCell ref="A27:H27"/>
    <mergeCell ref="I21:J21"/>
    <mergeCell ref="A21:H21"/>
    <mergeCell ref="A22:H22"/>
    <mergeCell ref="I22:J22"/>
    <mergeCell ref="A24:H24"/>
    <mergeCell ref="I24:J24"/>
    <mergeCell ref="I23:J23"/>
    <mergeCell ref="A23:H23"/>
    <mergeCell ref="I17:J17"/>
    <mergeCell ref="A17:H17"/>
    <mergeCell ref="A18:H18"/>
    <mergeCell ref="I18:J18"/>
    <mergeCell ref="A20:H20"/>
    <mergeCell ref="I20:J20"/>
    <mergeCell ref="I19:J19"/>
    <mergeCell ref="A19:H19"/>
    <mergeCell ref="A14:H14"/>
    <mergeCell ref="I14:J14"/>
    <mergeCell ref="A16:H16"/>
    <mergeCell ref="I16:J16"/>
    <mergeCell ref="I15:J15"/>
    <mergeCell ref="A15:H15"/>
    <mergeCell ref="A12:H12"/>
    <mergeCell ref="I12:J12"/>
    <mergeCell ref="I11:J11"/>
    <mergeCell ref="A11:H11"/>
    <mergeCell ref="I13:J13"/>
    <mergeCell ref="A13:H13"/>
    <mergeCell ref="A8:H8"/>
    <mergeCell ref="I8:J8"/>
    <mergeCell ref="I9:J9"/>
    <mergeCell ref="A9:H9"/>
    <mergeCell ref="A10:H10"/>
    <mergeCell ref="I10:J10"/>
    <mergeCell ref="P4:P5"/>
    <mergeCell ref="Q4:R4"/>
    <mergeCell ref="A6:H6"/>
    <mergeCell ref="I6:J6"/>
    <mergeCell ref="A7:H7"/>
    <mergeCell ref="I7:J7"/>
    <mergeCell ref="A1:S1"/>
    <mergeCell ref="A2:H5"/>
    <mergeCell ref="I2:J5"/>
    <mergeCell ref="K2:K5"/>
    <mergeCell ref="L2:S2"/>
    <mergeCell ref="L3:O3"/>
    <mergeCell ref="P3:R3"/>
    <mergeCell ref="S3:S5"/>
    <mergeCell ref="L4:L5"/>
    <mergeCell ref="M4:O4"/>
  </mergeCells>
  <printOptions horizontalCentered="1"/>
  <pageMargins left="0.5905511811023623" right="0.3937007874015748" top="0.7874015748031497" bottom="0.3937007874015748" header="0.3937007874015748" footer="0.31496062992125984"/>
  <pageSetup firstPageNumber="3" useFirstPageNumber="1" fitToHeight="2" fitToWidth="1" horizontalDpi="600" verticalDpi="600" orientation="landscape" paperSize="9" scale="60" r:id="rId1"/>
  <headerFooter alignWithMargins="0">
    <firstHeader>&amp;C&amp;"Times New Roman,обычный"&amp;12&amp;P</firstHeader>
    <firstFooter>&amp;L&amp;"Times New Roman,обычный"&amp;F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4">
      <selection activeCell="U19" sqref="U19"/>
    </sheetView>
  </sheetViews>
  <sheetFormatPr defaultColWidth="9.00390625" defaultRowHeight="12.75"/>
  <cols>
    <col min="1" max="11" width="4.75390625" style="4" customWidth="1"/>
    <col min="12" max="12" width="17.00390625" style="4" customWidth="1"/>
    <col min="13" max="13" width="4.75390625" style="4" customWidth="1"/>
    <col min="14" max="14" width="5.25390625" style="4" customWidth="1"/>
    <col min="15" max="15" width="7.875" style="4" customWidth="1"/>
    <col min="16" max="16" width="7.00390625" style="4" customWidth="1"/>
    <col min="17" max="16384" width="9.125" style="4" customWidth="1"/>
  </cols>
  <sheetData>
    <row r="1" spans="7:16" ht="106.5" customHeight="1">
      <c r="G1" s="301" t="s">
        <v>143</v>
      </c>
      <c r="H1" s="301"/>
      <c r="I1" s="301"/>
      <c r="J1" s="301"/>
      <c r="K1" s="301"/>
      <c r="L1" s="301"/>
      <c r="M1" s="301"/>
      <c r="N1" s="301"/>
      <c r="O1" s="301"/>
      <c r="P1" s="301"/>
    </row>
    <row r="2" spans="6:16" ht="20.25" customHeight="1"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6:16" ht="105.75" customHeight="1">
      <c r="F3" s="301" t="s">
        <v>142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5" spans="6:16" ht="17.25" customHeight="1">
      <c r="F5" s="302" t="s">
        <v>0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6:16" ht="20.25" customHeight="1">
      <c r="F6" s="303" t="s">
        <v>9</v>
      </c>
      <c r="G6" s="303"/>
      <c r="H6" s="303"/>
      <c r="I6" s="303"/>
      <c r="J6" s="303"/>
      <c r="K6" s="303"/>
      <c r="L6" s="303"/>
      <c r="M6" s="303"/>
      <c r="N6" s="303"/>
      <c r="O6" s="303"/>
      <c r="P6" s="303"/>
    </row>
    <row r="7" spans="6:16" ht="31.5" customHeight="1">
      <c r="F7" s="6"/>
      <c r="G7" s="6"/>
      <c r="H7" s="6"/>
      <c r="I7" s="7"/>
      <c r="J7" s="7"/>
      <c r="K7" s="7"/>
      <c r="L7" s="304" t="s">
        <v>35</v>
      </c>
      <c r="M7" s="304"/>
      <c r="N7" s="304"/>
      <c r="O7" s="304"/>
      <c r="P7" s="304"/>
    </row>
    <row r="8" spans="6:16" ht="39.75" customHeight="1">
      <c r="F8" s="296" t="s">
        <v>45</v>
      </c>
      <c r="G8" s="296"/>
      <c r="H8" s="296"/>
      <c r="I8" s="296"/>
      <c r="J8" s="296"/>
      <c r="K8" s="169"/>
      <c r="L8" s="296"/>
      <c r="M8" s="296"/>
      <c r="N8" s="296"/>
      <c r="O8" s="296"/>
      <c r="P8" s="296"/>
    </row>
    <row r="9" spans="6:16" ht="19.5" customHeight="1">
      <c r="F9" s="303" t="s">
        <v>37</v>
      </c>
      <c r="G9" s="303"/>
      <c r="H9" s="303"/>
      <c r="I9" s="303"/>
      <c r="J9" s="303"/>
      <c r="K9" s="303"/>
      <c r="L9" s="303"/>
      <c r="M9" s="303"/>
      <c r="N9" s="303"/>
      <c r="O9" s="303"/>
      <c r="P9" s="303"/>
    </row>
    <row r="10" ht="10.5" customHeight="1"/>
    <row r="11" spans="1:16" ht="75" customHeight="1">
      <c r="A11" s="305" t="s">
        <v>141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</row>
    <row r="12" spans="1:16" ht="33" customHeight="1">
      <c r="A12" s="306" t="s">
        <v>34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</row>
    <row r="13" spans="3:16" ht="30" customHeight="1">
      <c r="C13" s="296" t="s">
        <v>46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</row>
    <row r="14" spans="1:16" ht="24" customHeight="1">
      <c r="A14" s="296" t="s">
        <v>47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</row>
    <row r="15" spans="1:16" ht="19.5" customHeight="1">
      <c r="A15" s="306" t="s">
        <v>8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</row>
    <row r="16" spans="7:16" ht="8.25" customHeight="1"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8" customFormat="1" ht="28.5" customHeight="1">
      <c r="A17" s="307" t="s">
        <v>1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 t="s">
        <v>38</v>
      </c>
      <c r="N17" s="307"/>
      <c r="O17" s="307"/>
      <c r="P17" s="307"/>
    </row>
    <row r="18" spans="1:16" s="3" customFormat="1" ht="12">
      <c r="A18" s="308">
        <v>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>
        <v>2</v>
      </c>
      <c r="N18" s="308"/>
      <c r="O18" s="308"/>
      <c r="P18" s="308"/>
    </row>
    <row r="19" spans="1:16" s="10" customFormat="1" ht="23.25" customHeight="1">
      <c r="A19" s="21">
        <v>1</v>
      </c>
      <c r="B19" s="309" t="s">
        <v>39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10"/>
      <c r="N19" s="310"/>
      <c r="O19" s="310"/>
      <c r="P19" s="310"/>
    </row>
    <row r="20" spans="1:16" s="10" customFormat="1" ht="23.25" customHeight="1">
      <c r="A20" s="22">
        <v>2</v>
      </c>
      <c r="B20" s="311" t="s">
        <v>40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0"/>
      <c r="N20" s="310"/>
      <c r="O20" s="310"/>
      <c r="P20" s="310"/>
    </row>
    <row r="21" spans="1:16" s="10" customFormat="1" ht="33.75" customHeight="1">
      <c r="A21" s="22">
        <v>3</v>
      </c>
      <c r="B21" s="311" t="s">
        <v>41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0"/>
      <c r="N21" s="310"/>
      <c r="O21" s="310"/>
      <c r="P21" s="310"/>
    </row>
    <row r="22" spans="1:16" s="11" customFormat="1" ht="21" customHeight="1">
      <c r="A22" s="23">
        <v>4</v>
      </c>
      <c r="B22" s="313" t="s">
        <v>42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4"/>
      <c r="N22" s="314"/>
      <c r="O22" s="314"/>
      <c r="P22" s="314"/>
    </row>
    <row r="23" spans="1:16" s="10" customFormat="1" ht="23.25" customHeight="1">
      <c r="A23" s="22">
        <v>5</v>
      </c>
      <c r="B23" s="311" t="s">
        <v>2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0"/>
      <c r="N23" s="310"/>
      <c r="O23" s="310"/>
      <c r="P23" s="310"/>
    </row>
    <row r="24" spans="1:16" s="10" customFormat="1" ht="23.25" customHeight="1">
      <c r="A24" s="22">
        <v>6</v>
      </c>
      <c r="B24" s="311" t="s">
        <v>3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0"/>
      <c r="N24" s="310"/>
      <c r="O24" s="310"/>
      <c r="P24" s="310"/>
    </row>
    <row r="25" spans="1:16" s="24" customFormat="1" ht="23.25" customHeight="1">
      <c r="A25" s="22">
        <v>7</v>
      </c>
      <c r="B25" s="311" t="s">
        <v>7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2"/>
      <c r="N25" s="312"/>
      <c r="O25" s="312"/>
      <c r="P25" s="312"/>
    </row>
    <row r="26" spans="1:16" s="10" customFormat="1" ht="23.25" customHeight="1">
      <c r="A26" s="22">
        <v>8</v>
      </c>
      <c r="B26" s="311" t="s">
        <v>4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0"/>
      <c r="N26" s="310"/>
      <c r="O26" s="310"/>
      <c r="P26" s="310"/>
    </row>
    <row r="27" spans="1:16" s="10" customFormat="1" ht="36.75" customHeight="1">
      <c r="A27" s="22">
        <v>9</v>
      </c>
      <c r="B27" s="311" t="s">
        <v>43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0"/>
      <c r="N27" s="310"/>
      <c r="O27" s="310"/>
      <c r="P27" s="310"/>
    </row>
    <row r="28" spans="1:16" s="10" customFormat="1" ht="34.5" customHeight="1">
      <c r="A28" s="22">
        <v>10</v>
      </c>
      <c r="B28" s="311" t="s">
        <v>5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0"/>
      <c r="N28" s="310"/>
      <c r="O28" s="310"/>
      <c r="P28" s="310"/>
    </row>
    <row r="29" spans="1:17" s="9" customFormat="1" ht="23.25" customHeight="1">
      <c r="A29" s="316" t="s">
        <v>6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193"/>
      <c r="N29" s="193"/>
      <c r="O29" s="193"/>
      <c r="P29" s="193"/>
      <c r="Q29" s="9" t="s">
        <v>140</v>
      </c>
    </row>
    <row r="30" spans="2:12" ht="42.7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0:13" ht="22.5" customHeight="1">
      <c r="J31" s="14"/>
      <c r="K31" s="14"/>
      <c r="L31" s="14"/>
      <c r="M31" s="5"/>
    </row>
  </sheetData>
  <sheetProtection/>
  <mergeCells count="38">
    <mergeCell ref="M23:P23"/>
    <mergeCell ref="B27:L27"/>
    <mergeCell ref="M27:P27"/>
    <mergeCell ref="B28:L28"/>
    <mergeCell ref="M28:P28"/>
    <mergeCell ref="A29:L29"/>
    <mergeCell ref="M29:P29"/>
    <mergeCell ref="B24:L24"/>
    <mergeCell ref="M24:P24"/>
    <mergeCell ref="B25:L25"/>
    <mergeCell ref="B20:L20"/>
    <mergeCell ref="M20:P20"/>
    <mergeCell ref="M25:P25"/>
    <mergeCell ref="B26:L26"/>
    <mergeCell ref="M26:P26"/>
    <mergeCell ref="B21:L21"/>
    <mergeCell ref="M21:P21"/>
    <mergeCell ref="B22:L22"/>
    <mergeCell ref="M22:P22"/>
    <mergeCell ref="B23:L23"/>
    <mergeCell ref="A17:L17"/>
    <mergeCell ref="M17:P17"/>
    <mergeCell ref="A18:L18"/>
    <mergeCell ref="M18:P18"/>
    <mergeCell ref="B19:L19"/>
    <mergeCell ref="M19:P19"/>
    <mergeCell ref="F9:P9"/>
    <mergeCell ref="A11:P11"/>
    <mergeCell ref="A12:P12"/>
    <mergeCell ref="C13:P13"/>
    <mergeCell ref="A14:P14"/>
    <mergeCell ref="A15:P15"/>
    <mergeCell ref="G1:P1"/>
    <mergeCell ref="F3:P3"/>
    <mergeCell ref="F5:P5"/>
    <mergeCell ref="F6:P6"/>
    <mergeCell ref="L7:P7"/>
    <mergeCell ref="F8:P8"/>
  </mergeCells>
  <printOptions/>
  <pageMargins left="0.7874015748031497" right="0.2755905511811024" top="0.5905511811023623" bottom="0.2755905511811024" header="0.5118110236220472" footer="0.31496062992125984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4" sqref="P4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МорозоваЕС</cp:lastModifiedBy>
  <cp:lastPrinted>2021-11-15T07:15:48Z</cp:lastPrinted>
  <dcterms:created xsi:type="dcterms:W3CDTF">2007-07-01T13:24:24Z</dcterms:created>
  <dcterms:modified xsi:type="dcterms:W3CDTF">2021-11-15T11:24:48Z</dcterms:modified>
  <cp:category/>
  <cp:version/>
  <cp:contentType/>
  <cp:contentStatus/>
</cp:coreProperties>
</file>